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codeName="ThisWorkbook" defaultThemeVersion="124226"/>
  <xr:revisionPtr revIDLastSave="0" documentId="13_ncr:1_{29897385-C791-42E9-9437-CA3C27DFEBC7}" xr6:coauthVersionLast="47" xr6:coauthVersionMax="47" xr10:uidLastSave="{00000000-0000-0000-0000-000000000000}"/>
  <bookViews>
    <workbookView xWindow="-120" yWindow="-120" windowWidth="29040" windowHeight="15840" tabRatio="876" xr2:uid="{00000000-000D-0000-FFFF-FFFF00000000}"/>
  </bookViews>
  <sheets>
    <sheet name="Index" sheetId="75" r:id="rId1"/>
    <sheet name="06M 2022_BS" sheetId="67" r:id="rId2"/>
    <sheet name="06M 2022_Con P&amp;L" sheetId="68" r:id="rId3"/>
    <sheet name="06M 2022_P&amp;L by BU" sheetId="79" r:id="rId4"/>
    <sheet name="2Q 2022_P&amp;L by BU" sheetId="83" r:id="rId5"/>
    <sheet name="Quarterly standalone" sheetId="76" r:id="rId6"/>
    <sheet name="Prem &amp; Attr. Result by Country" sheetId="77" r:id="rId7"/>
    <sheet name="Regional Data by Segments" sheetId="80" r:id="rId8"/>
    <sheet name="Consensus vs Current" sheetId="82" r:id="rId9"/>
  </sheets>
  <externalReferences>
    <externalReference r:id="rId10"/>
    <externalReference r:id="rId11"/>
    <externalReference r:id="rId12"/>
    <externalReference r:id="rId13"/>
  </externalReference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actual_year" hidden="1">'[1]Output1.cuadros resumen'!$G$6</definedName>
    <definedName name="AHORRO" localSheetId="3" hidden="1">{"'transportes'!$A$3:$K$28"}</definedName>
    <definedName name="AHORRO" localSheetId="4" hidden="1">{"'transportes'!$A$3:$K$28"}</definedName>
    <definedName name="AHORRO" localSheetId="8" hidden="1">{"'transportes'!$A$3:$K$28"}</definedName>
    <definedName name="AHORRO" localSheetId="5" hidden="1">{"'transportes'!$A$3:$K$28"}</definedName>
    <definedName name="AHORRO" localSheetId="7" hidden="1">{"'transportes'!$A$3:$K$28"}</definedName>
    <definedName name="AHORRO" hidden="1">{"'transportes'!$A$3:$K$28"}</definedName>
    <definedName name="_xlnm.Print_Area" localSheetId="1">'06M 2022_BS'!$B$1:$XFD$76</definedName>
    <definedName name="_xlnm.Print_Area" localSheetId="2">'06M 2022_Con P&amp;L'!$B$1:$XFD$70</definedName>
    <definedName name="_xlnm.Print_Area" localSheetId="3">'06M 2022_P&amp;L by BU'!$B$1:$W$41</definedName>
    <definedName name="_xlnm.Print_Area" localSheetId="4">'2Q 2022_P&amp;L by BU'!$B$1:$W$35</definedName>
    <definedName name="_xlnm.Print_Area" localSheetId="8">'Consensus vs Current'!$A$1:$N$28</definedName>
    <definedName name="_xlnm.Print_Area" localSheetId="6">'Prem &amp; Attr. Result by Country'!$B$1:$U$86</definedName>
    <definedName name="_xlnm.Print_Area" localSheetId="5">'Quarterly standalone'!$B$1:$L$84</definedName>
    <definedName name="_xlnm.Print_Area" localSheetId="7">'Regional Data by Segments'!$B$2:$N$51</definedName>
    <definedName name="dd" localSheetId="2" hidden="1">#REF!</definedName>
    <definedName name="dd" localSheetId="3" hidden="1">#REF!</definedName>
    <definedName name="dd" localSheetId="4" hidden="1">#REF!</definedName>
    <definedName name="dd" localSheetId="5" hidden="1">#REF!</definedName>
    <definedName name="dd" hidden="1">#REF!</definedName>
    <definedName name="ee" localSheetId="3" hidden="1">{"'transportes'!$A$3:$K$28"}</definedName>
    <definedName name="ee" localSheetId="4" hidden="1">{"'transportes'!$A$3:$K$28"}</definedName>
    <definedName name="ee" localSheetId="8" hidden="1">{"'transportes'!$A$3:$K$28"}</definedName>
    <definedName name="ee" localSheetId="5" hidden="1">{"'transportes'!$A$3:$K$28"}</definedName>
    <definedName name="ee" localSheetId="7" hidden="1">{"'transportes'!$A$3:$K$28"}</definedName>
    <definedName name="ee" hidden="1">{"'transportes'!$A$3:$K$28"}</definedName>
    <definedName name="ff" localSheetId="3" hidden="1">{"'transportes'!$A$3:$K$28"}</definedName>
    <definedName name="ff" localSheetId="4" hidden="1">{"'transportes'!$A$3:$K$28"}</definedName>
    <definedName name="ff" localSheetId="8" hidden="1">{"'transportes'!$A$3:$K$28"}</definedName>
    <definedName name="ff" localSheetId="5" hidden="1">{"'transportes'!$A$3:$K$28"}</definedName>
    <definedName name="ff" localSheetId="7" hidden="1">{"'transportes'!$A$3:$K$28"}</definedName>
    <definedName name="ff" hidden="1">{"'transportes'!$A$3:$K$28"}</definedName>
    <definedName name="FG" localSheetId="3" hidden="1">{"'transportes'!$A$3:$K$28"}</definedName>
    <definedName name="FG" localSheetId="4" hidden="1">{"'transportes'!$A$3:$K$28"}</definedName>
    <definedName name="FG" localSheetId="8" hidden="1">{"'transportes'!$A$3:$K$28"}</definedName>
    <definedName name="FG" localSheetId="5" hidden="1">{"'transportes'!$A$3:$K$28"}</definedName>
    <definedName name="FG" localSheetId="7" hidden="1">{"'transportes'!$A$3:$K$28"}</definedName>
    <definedName name="FG" hidden="1">{"'transportes'!$A$3:$K$28"}</definedName>
    <definedName name="HTML_CodePage" hidden="1">1252</definedName>
    <definedName name="HTML_Control" localSheetId="3" hidden="1">{"'transportes'!$A$3:$K$28"}</definedName>
    <definedName name="HTML_Control" localSheetId="4" hidden="1">{"'transportes'!$A$3:$K$28"}</definedName>
    <definedName name="HTML_Control" localSheetId="8" hidden="1">{"'transportes'!$A$3:$K$28"}</definedName>
    <definedName name="HTML_Control" localSheetId="5" hidden="1">{"'transportes'!$A$3:$K$28"}</definedName>
    <definedName name="HTML_Control" localSheetId="7" hidden="1">{"'transportes'!$A$3:$K$28"}</definedName>
    <definedName name="HTML_Control" hidden="1">{"'transportes'!$A$3:$K$28"}</definedName>
    <definedName name="HTML_Description" hidden="1">""</definedName>
    <definedName name="HTML_Email" hidden="1">""</definedName>
    <definedName name="HTML_Header" hidden="1">"transportes"</definedName>
    <definedName name="HTML_LastUpdate" hidden="1">"19/03/97"</definedName>
    <definedName name="HTML_LineAfter" hidden="1">FALSE</definedName>
    <definedName name="HTML_LineBefore" hidden="1">FALSE</definedName>
    <definedName name="HTML_Name" hidden="1">"pc13"</definedName>
    <definedName name="HTML_OBDlg2" hidden="1">TRUE</definedName>
    <definedName name="HTML_OBDlg4" hidden="1">TRUE</definedName>
    <definedName name="HTML_OS" hidden="1">0</definedName>
    <definedName name="HTML_PathFile" hidden="1">"C:\Mis documentos\ue.trans.htm"</definedName>
    <definedName name="HTML_Title" hidden="1">"Europa-  primas"</definedName>
    <definedName name="IDIOMA" localSheetId="8">[2]Traducciones!$A:$C</definedName>
    <definedName name="IDIOMA">[3]Traducciones!$A:$C</definedName>
    <definedName name="LATAM" localSheetId="3" hidden="1">{"'transportes'!$A$3:$K$28"}</definedName>
    <definedName name="LATAM" localSheetId="4" hidden="1">{"'transportes'!$A$3:$K$28"}</definedName>
    <definedName name="LATAM" localSheetId="8" hidden="1">{"'transportes'!$A$3:$K$28"}</definedName>
    <definedName name="LATAM" localSheetId="5" hidden="1">{"'transportes'!$A$3:$K$28"}</definedName>
    <definedName name="LATAM" localSheetId="7" hidden="1">{"'transportes'!$A$3:$K$28"}</definedName>
    <definedName name="LATAM" hidden="1">{"'transportes'!$A$3:$K$28"}</definedName>
    <definedName name="Mutua" localSheetId="3" hidden="1">{"'transportes'!$A$3:$K$28"}</definedName>
    <definedName name="Mutua" localSheetId="4" hidden="1">{"'transportes'!$A$3:$K$28"}</definedName>
    <definedName name="Mutua" localSheetId="8" hidden="1">{"'transportes'!$A$3:$K$28"}</definedName>
    <definedName name="Mutua" localSheetId="5" hidden="1">{"'transportes'!$A$3:$K$28"}</definedName>
    <definedName name="Mutua" localSheetId="7" hidden="1">{"'transportes'!$A$3:$K$28"}</definedName>
    <definedName name="Mutua" hidden="1">{"'transportes'!$A$3:$K$28"}</definedName>
    <definedName name="prev_year" hidden="1">'[1]Output1.cuadros resumen'!$E$6</definedName>
    <definedName name="solver_lin" hidden="1">0</definedName>
    <definedName name="solver_num" hidden="1">2</definedName>
    <definedName name="solver_rel1" hidden="1">3</definedName>
    <definedName name="solver_rel2" hidden="1">1</definedName>
    <definedName name="solver_rhs1" hidden="1">9.11</definedName>
    <definedName name="solver_rhs2" hidden="1">9.12</definedName>
    <definedName name="solver_tmp" hidden="1">9.12</definedName>
    <definedName name="solver_typ" hidden="1">3</definedName>
    <definedName name="solver_val" hidden="1">32.425</definedName>
    <definedName name="xx" localSheetId="3" hidden="1">{"'transportes'!$A$3:$K$28"}</definedName>
    <definedName name="xx" localSheetId="4" hidden="1">{"'transportes'!$A$3:$K$28"}</definedName>
    <definedName name="xx" localSheetId="8" hidden="1">{"'transportes'!$A$3:$K$28"}</definedName>
    <definedName name="xx" localSheetId="5" hidden="1">{"'transportes'!$A$3:$K$28"}</definedName>
    <definedName name="xx" localSheetId="7" hidden="1">{"'transportes'!$A$3:$K$28"}</definedName>
    <definedName name="xx" hidden="1">{"'transportes'!$A$3:$K$28"}</definedName>
    <definedName name="year" localSheetId="2" hidden="1">#REF!</definedName>
    <definedName name="year" localSheetId="3" hidden="1">#REF!</definedName>
    <definedName name="year" localSheetId="4" hidden="1">#REF!</definedName>
    <definedName name="year" localSheetId="5" hidden="1">#REF!</definedName>
    <definedName name="year" hidden="1">#REF!</definedName>
    <definedName name="Z_10847F0B_B3BF_4088_8056_07507CD5D043_.wvu.Rows" localSheetId="2" hidden="1">#REF!</definedName>
    <definedName name="Z_10847F0B_B3BF_4088_8056_07507CD5D043_.wvu.Rows" localSheetId="3" hidden="1">#REF!</definedName>
    <definedName name="Z_10847F0B_B3BF_4088_8056_07507CD5D043_.wvu.Rows" localSheetId="4" hidden="1">#REF!</definedName>
    <definedName name="Z_10847F0B_B3BF_4088_8056_07507CD5D043_.wvu.Rows" localSheetId="5" hidden="1">#REF!</definedName>
    <definedName name="Z_10847F0B_B3BF_4088_8056_07507CD5D043_.wvu.Rows" hidden="1">#REF!</definedName>
    <definedName name="Z_1127349E_5961_487A_B6CB_8D975B273469_.wvu.PrintArea" localSheetId="2" hidden="1">#REF!</definedName>
    <definedName name="Z_1127349E_5961_487A_B6CB_8D975B273469_.wvu.PrintArea" localSheetId="3" hidden="1">#REF!</definedName>
    <definedName name="Z_1127349E_5961_487A_B6CB_8D975B273469_.wvu.PrintArea" localSheetId="4" hidden="1">#REF!</definedName>
    <definedName name="Z_1127349E_5961_487A_B6CB_8D975B273469_.wvu.PrintArea" localSheetId="5" hidden="1">#REF!</definedName>
    <definedName name="Z_1127349E_5961_487A_B6CB_8D975B273469_.wvu.PrintArea" hidden="1">#REF!</definedName>
    <definedName name="Z_477B8045_2293_11D4_BD73_00AA0035C3B2_.wvu.Rows" localSheetId="2" hidden="1">#REF!</definedName>
    <definedName name="Z_477B8045_2293_11D4_BD73_00AA0035C3B2_.wvu.Rows" localSheetId="3" hidden="1">#REF!</definedName>
    <definedName name="Z_477B8045_2293_11D4_BD73_00AA0035C3B2_.wvu.Rows" localSheetId="4" hidden="1">#REF!</definedName>
    <definedName name="Z_477B8045_2293_11D4_BD73_00AA0035C3B2_.wvu.Rows" localSheetId="5" hidden="1">#REF!</definedName>
    <definedName name="Z_477B8045_2293_11D4_BD73_00AA0035C3B2_.wvu.Rows" hidden="1">#REF!</definedName>
    <definedName name="Z_7BBA15C1_24F4_11D4_9FF6_00AA006C0512_.wvu.Cols" localSheetId="2" hidden="1">#REF!</definedName>
    <definedName name="Z_7BBA15C1_24F4_11D4_9FF6_00AA006C0512_.wvu.Cols" localSheetId="3" hidden="1">#REF!</definedName>
    <definedName name="Z_7BBA15C1_24F4_11D4_9FF6_00AA006C0512_.wvu.Cols" localSheetId="4" hidden="1">#REF!</definedName>
    <definedName name="Z_7BBA15C1_24F4_11D4_9FF6_00AA006C0512_.wvu.Cols" localSheetId="5" hidden="1">#REF!</definedName>
    <definedName name="Z_7BBA15C1_24F4_11D4_9FF6_00AA006C0512_.wvu.Cols" hidden="1">#REF!</definedName>
    <definedName name="Z_8BEBE25C_D1C3_11D5_B324_00AA006C04DF_.wvu.Rows" localSheetId="2" hidden="1">'[4]ACTIVO EXPORT TREB'!#REF!</definedName>
    <definedName name="Z_8BEBE25C_D1C3_11D5_B324_00AA006C04DF_.wvu.Rows" localSheetId="3" hidden="1">'[4]ACTIVO EXPORT TREB'!#REF!</definedName>
    <definedName name="Z_8BEBE25C_D1C3_11D5_B324_00AA006C04DF_.wvu.Rows" localSheetId="4" hidden="1">'[4]ACTIVO EXPORT TREB'!#REF!</definedName>
    <definedName name="Z_8BEBE25C_D1C3_11D5_B324_00AA006C04DF_.wvu.Rows" hidden="1">'[4]ACTIVO EXPORT TREB'!#REF!</definedName>
    <definedName name="Z_9A519564_2C41_11D2_BECE_00AA006B9ED7_.wvu.Cols" localSheetId="2" hidden="1">#REF!</definedName>
    <definedName name="Z_9A519564_2C41_11D2_BECE_00AA006B9ED7_.wvu.Cols" localSheetId="3" hidden="1">#REF!</definedName>
    <definedName name="Z_9A519564_2C41_11D2_BECE_00AA006B9ED7_.wvu.Cols" localSheetId="4" hidden="1">#REF!</definedName>
    <definedName name="Z_9A519564_2C41_11D2_BECE_00AA006B9ED7_.wvu.Cols" localSheetId="5" hidden="1">#REF!</definedName>
    <definedName name="Z_9A519564_2C41_11D2_BECE_00AA006B9ED7_.wvu.Cols" hidden="1">#REF!</definedName>
    <definedName name="Z_A2EB647E_0B1C_496F_83BE_16818048CEDA_.wvu.Rows" localSheetId="2" hidden="1">#REF!</definedName>
    <definedName name="Z_A2EB647E_0B1C_496F_83BE_16818048CEDA_.wvu.Rows" localSheetId="3" hidden="1">#REF!</definedName>
    <definedName name="Z_A2EB647E_0B1C_496F_83BE_16818048CEDA_.wvu.Rows" localSheetId="4" hidden="1">#REF!</definedName>
    <definedName name="Z_A2EB647E_0B1C_496F_83BE_16818048CEDA_.wvu.Rows" localSheetId="5" hidden="1">#REF!</definedName>
    <definedName name="Z_A2EB647E_0B1C_496F_83BE_16818048CEDA_.wvu.Rows" hidden="1">#REF!</definedName>
    <definedName name="Z_E8E6AF44_2C4A_11D2_AAB4_00AA006B8FE5_.wvu.Cols" localSheetId="2" hidden="1">#REF!</definedName>
    <definedName name="Z_E8E6AF44_2C4A_11D2_AAB4_00AA006B8FE5_.wvu.Cols" localSheetId="3" hidden="1">#REF!</definedName>
    <definedName name="Z_E8E6AF44_2C4A_11D2_AAB4_00AA006B8FE5_.wvu.Cols" localSheetId="4" hidden="1">#REF!</definedName>
    <definedName name="Z_E8E6AF44_2C4A_11D2_AAB4_00AA006B8FE5_.wvu.Cols" localSheetId="5" hidden="1">#REF!</definedName>
    <definedName name="Z_E8E6AF44_2C4A_11D2_AAB4_00AA006B8FE5_.wvu.Cols" hidden="1">#REF!</definedName>
    <definedName name="Z_FE38714C_8C8F_11D3_BE50_00AA006C0512_.wvu.Rows" localSheetId="2" hidden="1">#REF!,#REF!</definedName>
    <definedName name="Z_FE38714C_8C8F_11D3_BE50_00AA006C0512_.wvu.Rows" localSheetId="3" hidden="1">#REF!,#REF!</definedName>
    <definedName name="Z_FE38714C_8C8F_11D3_BE50_00AA006C0512_.wvu.Rows" localSheetId="4" hidden="1">#REF!,#REF!</definedName>
    <definedName name="Z_FE38714C_8C8F_11D3_BE50_00AA006C0512_.wvu.Rows" localSheetId="5" hidden="1">#REF!,#REF!</definedName>
    <definedName name="Z_FE38714C_8C8F_11D3_BE50_00AA006C0512_.wvu.Rows" hidden="1">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82" l="1"/>
  <c r="B2" i="80" l="1"/>
  <c r="B2" i="79" l="1"/>
  <c r="B2" i="77"/>
  <c r="B2" i="68"/>
  <c r="B2" i="67"/>
  <c r="B2" i="76"/>
</calcChain>
</file>

<file path=xl/sharedStrings.xml><?xml version="1.0" encoding="utf-8"?>
<sst xmlns="http://schemas.openxmlformats.org/spreadsheetml/2006/main" count="647" uniqueCount="251">
  <si>
    <t>IBERIA</t>
  </si>
  <si>
    <t>MAPFRE ASISTENCIA</t>
  </si>
  <si>
    <t>Non-controlling interests</t>
  </si>
  <si>
    <t>Net result</t>
  </si>
  <si>
    <t>Combined ratio</t>
  </si>
  <si>
    <t>Expense ratio</t>
  </si>
  <si>
    <t>Loss ratio</t>
  </si>
  <si>
    <t>NORTH AMERICA</t>
  </si>
  <si>
    <t>BRAZIL</t>
  </si>
  <si>
    <t>LATAM NORTH</t>
  </si>
  <si>
    <t>LATAM SOUTH</t>
  </si>
  <si>
    <t>TOTAL ASSETS</t>
  </si>
  <si>
    <t>II. Financial investments</t>
  </si>
  <si>
    <t>III. Tax receivables</t>
  </si>
  <si>
    <t>A) INTANGIBLE ASSETS</t>
  </si>
  <si>
    <t>I. Goodwill</t>
  </si>
  <si>
    <t>II. Other intangible assets</t>
  </si>
  <si>
    <t>B) PROPERTY, PLANT AND EQUIPMENT</t>
  </si>
  <si>
    <t>II. Other property, plant and equipment</t>
  </si>
  <si>
    <t>C) INVESTMENTS</t>
  </si>
  <si>
    <t>III. Investments recorded by applying the equity method</t>
  </si>
  <si>
    <t>IV. Deposits established for accepted reinsurance</t>
  </si>
  <si>
    <t>V. Other investments</t>
  </si>
  <si>
    <t>D) INVESTMENTS ON BEHALF OF LIFE INSURANCE POLICYHOLDERS BEARING THE INVESTMENT RISK</t>
  </si>
  <si>
    <t>E) INVENTORIES</t>
  </si>
  <si>
    <t>F) PARTICIPATION OF REINSURANCE IN TECHNICAL PROVISIONS</t>
  </si>
  <si>
    <t>G) DEFERRED TAX ASSETS</t>
  </si>
  <si>
    <t>H) RECEIVABLES</t>
  </si>
  <si>
    <t>I. Receivables on direct insurance and co-insurance operations</t>
  </si>
  <si>
    <t>II. Receivables on reinsurance operations</t>
  </si>
  <si>
    <t>IV. Corporate and other receivables</t>
  </si>
  <si>
    <t>V. Shareholders, called capital</t>
  </si>
  <si>
    <t>I) CASH</t>
  </si>
  <si>
    <t>J) ACCRUAL ADJUSTMENTS</t>
  </si>
  <si>
    <t>K) OTHER ASSETS</t>
  </si>
  <si>
    <t>L) NON-CURRENT ASSETS HELD FOR SALE AND FROM DISCONTINUED OPERATIONS</t>
  </si>
  <si>
    <t xml:space="preserve"> 1. Tax on profits receivable</t>
  </si>
  <si>
    <t xml:space="preserve"> 2. Other tax receivables</t>
  </si>
  <si>
    <t xml:space="preserve"> 3. Trading portfolio</t>
  </si>
  <si>
    <t xml:space="preserve"> 2. Available-for-sale portfolio</t>
  </si>
  <si>
    <t xml:space="preserve"> 1. Held-to-maturity portfolio</t>
  </si>
  <si>
    <t>VI. Tax liabilities</t>
  </si>
  <si>
    <t>TOTAL LIABILITIES AND EQUITY</t>
  </si>
  <si>
    <t>A) EQUITY</t>
  </si>
  <si>
    <t>I. Paid-up capital</t>
  </si>
  <si>
    <t>II. Share premium</t>
  </si>
  <si>
    <t>III. Reserves</t>
  </si>
  <si>
    <t>IV. Interim dividend</t>
  </si>
  <si>
    <t>V. Treasury Stock</t>
  </si>
  <si>
    <t>VI. Result attributable to controlling company</t>
  </si>
  <si>
    <t>VII. Other equity instruments</t>
  </si>
  <si>
    <t>VIII. Valuation change adjustments</t>
  </si>
  <si>
    <t>IX. Currency conversion differences</t>
  </si>
  <si>
    <t>Equity attributable to the controlling company’s shareholders</t>
  </si>
  <si>
    <t>B) SUBORDINATED LIABILITIES</t>
  </si>
  <si>
    <t>C) TECHNICAL PROVISIONS</t>
  </si>
  <si>
    <t>I. Provisions for unearned premiums and unexpired risks</t>
  </si>
  <si>
    <t>II. Provisions for life insurance</t>
  </si>
  <si>
    <t>III. Provision for outstanding claims</t>
  </si>
  <si>
    <t>IV. Other technical provisions</t>
  </si>
  <si>
    <t>D) TECHNICAL PROVISIONS FOR LIFE INSURANCE WHERE POLICYHOLDERS BEAR THE INVESTMENT RISK</t>
  </si>
  <si>
    <t>E) PROVISIONS FOR RISKS AND EXPENSES</t>
  </si>
  <si>
    <t>F) DEPOSITS RECEIVED ON CEDED AND RETROCEDED REINSURANCE</t>
  </si>
  <si>
    <t>G) DEFERRED TAX LIABILITIES</t>
  </si>
  <si>
    <t>H) DEBT</t>
  </si>
  <si>
    <t>I. Issue of debentures and other negotiable securities</t>
  </si>
  <si>
    <t>II. Due to credit institutions</t>
  </si>
  <si>
    <t>III. Other financial liabilities</t>
  </si>
  <si>
    <t>IV. Due on direct insurance and co-insurance operations</t>
  </si>
  <si>
    <t>V. Due on reinsurance operations</t>
  </si>
  <si>
    <t>1. Tax on profits to be paid</t>
  </si>
  <si>
    <t>2. Other tax liabilities</t>
  </si>
  <si>
    <t>VII. Other debts</t>
  </si>
  <si>
    <t>I) ACCRUAL ADJUSTMENTS</t>
  </si>
  <si>
    <t>J) LIABILITIES LINKED TO NON-CURRENT ASSETS HELD FOR SALE AND FROM DISCONTINUED OPERATIONS</t>
  </si>
  <si>
    <t>I. REVENUE FROM INSURANCE BUSINESS</t>
  </si>
  <si>
    <t>II. INSURANCE BUSINESS EXPENSES</t>
  </si>
  <si>
    <t>III. OTHER ACTIVITIES</t>
  </si>
  <si>
    <t>TOTAL REVENUE FROM INSURANCE BUSINESS</t>
  </si>
  <si>
    <t>TOTAL EXPENSES FROM INSURANCE BUSINESS</t>
  </si>
  <si>
    <t>RESULT FROM THE INSURANCE BUSINESS</t>
  </si>
  <si>
    <t xml:space="preserve">  a) Written premiums, direct insurance</t>
  </si>
  <si>
    <t xml:space="preserve">  b) Premiums from accepted reinsurance</t>
  </si>
  <si>
    <t xml:space="preserve">  c) Premiums from ceded reinsurance</t>
  </si>
  <si>
    <t xml:space="preserve">  d) Variations in provisions for unearned premiums and unexpired risks</t>
  </si>
  <si>
    <t xml:space="preserve">    Direct insurance</t>
  </si>
  <si>
    <t xml:space="preserve">    Accepted reinsurance</t>
  </si>
  <si>
    <t xml:space="preserve">    Ceded reinsurance</t>
  </si>
  <si>
    <t xml:space="preserve"> 2. Share in profits from equity-accounted companies</t>
  </si>
  <si>
    <t xml:space="preserve"> 3. Revenue from investments</t>
  </si>
  <si>
    <t xml:space="preserve">  a) From operations</t>
  </si>
  <si>
    <t xml:space="preserve">  b) From equity</t>
  </si>
  <si>
    <t xml:space="preserve"> 5. Other technical revenue</t>
  </si>
  <si>
    <t xml:space="preserve"> 6. Other non-technical revenue</t>
  </si>
  <si>
    <t xml:space="preserve"> 7. Positive foreign exchange differences</t>
  </si>
  <si>
    <t xml:space="preserve"> 8. Reversal of the asset impairment provision</t>
  </si>
  <si>
    <t xml:space="preserve"> 1. Incurred claims for the year, net</t>
  </si>
  <si>
    <t xml:space="preserve">  a) Claims paid and variation in provision for claims, net</t>
  </si>
  <si>
    <t xml:space="preserve">   Direct insurance</t>
  </si>
  <si>
    <t xml:space="preserve">   Accepted reinsurance</t>
  </si>
  <si>
    <t xml:space="preserve">   Ceded reinsurance</t>
  </si>
  <si>
    <t xml:space="preserve">  b) Claims-related expenses</t>
  </si>
  <si>
    <t xml:space="preserve"> 2. Variation in other technical provisions, net</t>
  </si>
  <si>
    <t xml:space="preserve"> 3. Profit sharing and returned premiums</t>
  </si>
  <si>
    <t xml:space="preserve"> 4. Net operating expenses</t>
  </si>
  <si>
    <t xml:space="preserve">  a) Acquisition expenses</t>
  </si>
  <si>
    <t xml:space="preserve">  b) Administration expenses</t>
  </si>
  <si>
    <t xml:space="preserve">  c) Commissions and participation in reinsurance</t>
  </si>
  <si>
    <t xml:space="preserve"> 5. Share in losses from equity-accounted companies</t>
  </si>
  <si>
    <t xml:space="preserve">  b) From equity and financial accounts</t>
  </si>
  <si>
    <t xml:space="preserve"> 8. Other technical expenses</t>
  </si>
  <si>
    <t xml:space="preserve"> 9. Other non-technical expenses</t>
  </si>
  <si>
    <t xml:space="preserve"> 10. Negative foreign exchange differences</t>
  </si>
  <si>
    <t xml:space="preserve"> 11. Allowance to the asset impairment provision</t>
  </si>
  <si>
    <t xml:space="preserve"> 1. Operating revenue</t>
  </si>
  <si>
    <t xml:space="preserve"> 2. Operating expenses</t>
  </si>
  <si>
    <t xml:space="preserve"> 4. Results from non-controlling interests</t>
  </si>
  <si>
    <t xml:space="preserve">  a) Share in profits from equity-accounted companies</t>
  </si>
  <si>
    <t xml:space="preserve">  b) Share in losses from equity-accounted companies</t>
  </si>
  <si>
    <t xml:space="preserve"> 5. Reversal of asset impairment provision</t>
  </si>
  <si>
    <t>RESULT FROM OTHER ACTIVITIES</t>
  </si>
  <si>
    <t>IV. RESULT ON RESTATEMENT OF FINANCIAL ACCOUNTS</t>
  </si>
  <si>
    <t>V. RESULT BEFORE TAXES FROM ONGOING OPERATIONS</t>
  </si>
  <si>
    <t>VII. RESULT AFTER TAX FROM ONGOING OPERATIONS</t>
  </si>
  <si>
    <t>VIII. RESULT AFTER TAX FROM DISCONTINUED OPERATIONS</t>
  </si>
  <si>
    <t>IX. RESULT FOR THE FINANCIAL YEAR</t>
  </si>
  <si>
    <t xml:space="preserve"> 6. Allowance to the asset impairment provision</t>
  </si>
  <si>
    <t xml:space="preserve"> 7. Result from the disposal of non-current assets classified as held for sale, not included in discontinued operations</t>
  </si>
  <si>
    <t xml:space="preserve">  b) Financial expenses</t>
  </si>
  <si>
    <t xml:space="preserve"> 1. Attributable to non-controlling interests</t>
  </si>
  <si>
    <t xml:space="preserve"> 2. Attributable to the controlling company</t>
  </si>
  <si>
    <t xml:space="preserve">  a) Financial income</t>
  </si>
  <si>
    <t xml:space="preserve"> 3. Net financial income</t>
  </si>
  <si>
    <t xml:space="preserve">Consolidated Balance Sheet </t>
  </si>
  <si>
    <t>Consolidated Profit &amp; Loss</t>
  </si>
  <si>
    <t>Profit &amp; Loss by Business Unit</t>
  </si>
  <si>
    <t>--</t>
  </si>
  <si>
    <t>Period</t>
  </si>
  <si>
    <t>Consolidated figures</t>
  </si>
  <si>
    <t>Written and accepted premiums - Total</t>
  </si>
  <si>
    <t>Written and accepted premiums - Non-Life</t>
  </si>
  <si>
    <t>Written and accepted premiums - Life</t>
  </si>
  <si>
    <t>Figures by business unit</t>
  </si>
  <si>
    <t>Holdings and consolidation adjustments</t>
  </si>
  <si>
    <t>Quarterly standalone figures</t>
  </si>
  <si>
    <t xml:space="preserve"> 4. Unrealized gains on investments on behalf of life insurance policyholders bearing the investment risk</t>
  </si>
  <si>
    <t xml:space="preserve"> 7. Unrealized losses on investments on behalf of life insurance policyholders bearing the investment risk</t>
  </si>
  <si>
    <t>VI. TAX ON PROFITS FROM ONGOING OPERATIONS</t>
  </si>
  <si>
    <t>I. Real estate for own use</t>
  </si>
  <si>
    <t>I. Real estate investments</t>
  </si>
  <si>
    <t>Total consolidated revenue</t>
  </si>
  <si>
    <t>EURASIA</t>
  </si>
  <si>
    <t>Premiums and attributable result by Country</t>
  </si>
  <si>
    <t>Portugal</t>
  </si>
  <si>
    <t>Honduras</t>
  </si>
  <si>
    <t>Colombia</t>
  </si>
  <si>
    <t>Argentina</t>
  </si>
  <si>
    <t>Chile</t>
  </si>
  <si>
    <t>Puerto Rico</t>
  </si>
  <si>
    <t>Malta</t>
  </si>
  <si>
    <t>Indonesia</t>
  </si>
  <si>
    <t>Premiums by country</t>
  </si>
  <si>
    <t>Spain</t>
  </si>
  <si>
    <t>Mexico</t>
  </si>
  <si>
    <t>Panama</t>
  </si>
  <si>
    <t>Dominican Rep.</t>
  </si>
  <si>
    <t>Peru</t>
  </si>
  <si>
    <t>United States</t>
  </si>
  <si>
    <t>Turkey</t>
  </si>
  <si>
    <t>Italy</t>
  </si>
  <si>
    <t>Germany</t>
  </si>
  <si>
    <t>Phillipines</t>
  </si>
  <si>
    <t>Attributable result</t>
  </si>
  <si>
    <t>Accumulated figures</t>
  </si>
  <si>
    <t>CONS. ADJUST. &amp; CORPORATE AREAS</t>
  </si>
  <si>
    <t>TOTAL</t>
  </si>
  <si>
    <t>Gross written and accepted premiums</t>
  </si>
  <si>
    <t>Net premiums earned</t>
  </si>
  <si>
    <t>Net claims incurred and variation in other technical provisions</t>
  </si>
  <si>
    <t>Net operating expenses</t>
  </si>
  <si>
    <t>Other technical revenue and expenses</t>
  </si>
  <si>
    <t>Technical result</t>
  </si>
  <si>
    <t>Net financial income</t>
  </si>
  <si>
    <t>Other non-technical revenue and expenses</t>
  </si>
  <si>
    <t>Result of Non-Life business</t>
  </si>
  <si>
    <t>Financial result and other non-technical revenue</t>
  </si>
  <si>
    <t>Result of Life business</t>
  </si>
  <si>
    <t>Result from other business activities</t>
  </si>
  <si>
    <t>Hyperinflation adjustments</t>
  </si>
  <si>
    <t>Result before tax</t>
  </si>
  <si>
    <t>Tax on profits</t>
  </si>
  <si>
    <t>Result from discontinued operations</t>
  </si>
  <si>
    <t>Investments, real estate and cash</t>
  </si>
  <si>
    <t>Technical reserves</t>
  </si>
  <si>
    <t>Shareholders' equity</t>
  </si>
  <si>
    <t>ROE</t>
  </si>
  <si>
    <t>MAPFRE RE*</t>
  </si>
  <si>
    <t xml:space="preserve"> 1. Premiums earned, net</t>
  </si>
  <si>
    <t xml:space="preserve"> 6. Investment expenses</t>
  </si>
  <si>
    <t>Attributable net result</t>
  </si>
  <si>
    <t>MAPFRE RE</t>
  </si>
  <si>
    <t>Guatemala</t>
  </si>
  <si>
    <t>Uruguay</t>
  </si>
  <si>
    <t>Paraguay</t>
  </si>
  <si>
    <t xml:space="preserve"> Δ %    </t>
  </si>
  <si>
    <t>Regional Data by Segments</t>
  </si>
  <si>
    <t>Premiums</t>
  </si>
  <si>
    <t>LIFE</t>
  </si>
  <si>
    <t>LIFE PROTECTION</t>
  </si>
  <si>
    <t>LIFE SAVINGS</t>
  </si>
  <si>
    <t>AUTO</t>
  </si>
  <si>
    <t>GENERAL P&amp;C</t>
  </si>
  <si>
    <t>HEALTH &amp; ACCIDENT</t>
  </si>
  <si>
    <t xml:space="preserve">∆ </t>
  </si>
  <si>
    <t xml:space="preserve">% </t>
  </si>
  <si>
    <t>ASISTENCIA</t>
  </si>
  <si>
    <t>Consensus vs Actual</t>
  </si>
  <si>
    <t>Var a/a</t>
  </si>
  <si>
    <t>3M</t>
  </si>
  <si>
    <t>6M</t>
  </si>
  <si>
    <t>9M</t>
  </si>
  <si>
    <t>12M</t>
  </si>
  <si>
    <t>Figures in million euros</t>
  </si>
  <si>
    <t>Profit &amp; Loss by Business Unit 
Quarterly</t>
  </si>
  <si>
    <t>Consensus</t>
  </si>
  <si>
    <t>nº estimations</t>
  </si>
  <si>
    <t>Million euros</t>
  </si>
  <si>
    <t>Breakdown by Business unit</t>
  </si>
  <si>
    <t>Non-Life Business</t>
  </si>
  <si>
    <t>Financial result and other non-technical income</t>
  </si>
  <si>
    <t>Non Life Combined ratio</t>
  </si>
  <si>
    <t>Life Business</t>
  </si>
  <si>
    <t xml:space="preserve">MAPFRE RE </t>
  </si>
  <si>
    <t>Result attributable to the controlling Company</t>
  </si>
  <si>
    <t>Other companies and consolidation adjustments</t>
  </si>
  <si>
    <t>Var Current vs Consensus</t>
  </si>
  <si>
    <t>DECEMBER 2021</t>
  </si>
  <si>
    <t>Jan.- Mar.</t>
  </si>
  <si>
    <t>Apr.- Jun.</t>
  </si>
  <si>
    <t>Jul.- Sep.</t>
  </si>
  <si>
    <t>Sep.- Dec.</t>
  </si>
  <si>
    <t>Venezuela</t>
  </si>
  <si>
    <t>06M 2022</t>
  </si>
  <si>
    <t>2Q
2021</t>
  </si>
  <si>
    <t>JUNE 2022</t>
  </si>
  <si>
    <t>JUNE 2021</t>
  </si>
  <si>
    <t>Δ Annual
Apr.- Jun.
2022/2021</t>
  </si>
  <si>
    <t>Δ Annual
06M
2022/2021</t>
  </si>
  <si>
    <t>Q2'22 est</t>
  </si>
  <si>
    <t>Consolidated Profit &amp; Loss by Business Unit Quarterly- 2Q
2022</t>
  </si>
  <si>
    <t>2Q
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</si>
</sst>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[$-C0A]mmm\-yy;@"/>
    <numFmt numFmtId="167" formatCode="#,##0.0"/>
    <numFmt numFmtId="168" formatCode="0.0%"/>
    <numFmt numFmtId="169" formatCode="_(&quot;$&quot;* #,##0_);_(&quot;$&quot;* \(#,##0\);_(&quot;$&quot;* &quot;-&quot;_);_(@_)"/>
    <numFmt numFmtId="170" formatCode="_(* #,##0_);_(* \(#,##0\);_(* &quot;-&quot;_);_(@_)"/>
    <numFmt numFmtId="171" formatCode="0.0&quot;%&quot;"/>
    <numFmt numFmtId="172" formatCode="_(* #,##0.00_);_(* \(#,##0.00\);_(* &quot;-&quot;??_);_(@_)"/>
    <numFmt numFmtId="173" formatCode="General_)"/>
    <numFmt numFmtId="174" formatCode="_(&quot;$&quot;* #,##0.00_);_(&quot;$&quot;* \(#,##0.00\);_(&quot;$&quot;* &quot;-&quot;??_);_(@_)"/>
    <numFmt numFmtId="175" formatCode="_-* #,##0.00\ [$€]_-;\-* #,##0.00\ [$€]_-;_-* &quot;-&quot;??\ [$€]_-;_-@_-"/>
    <numFmt numFmtId="176" formatCode="d\-mmmm\-yyyy"/>
    <numFmt numFmtId="177" formatCode="0_)"/>
    <numFmt numFmtId="178" formatCode="#,##0.00\ &quot;Pts&quot;;\-#,##0.00\ &quot;Pts&quot;"/>
    <numFmt numFmtId="179" formatCode="#,##0\ &quot;Pts&quot;;\-#,##0\ &quot;Pts&quot;"/>
    <numFmt numFmtId="180" formatCode="0.00_)"/>
    <numFmt numFmtId="181" formatCode="#,##0;\-\ #,##0;_-\ &quot;- &quot;"/>
    <numFmt numFmtId="182" formatCode="mm/dd/yy"/>
    <numFmt numFmtId="183" formatCode="#,##0.0_);\(#,##0.0\)"/>
    <numFmt numFmtId="184" formatCode="0.0\ &quot;p.p.&quot;"/>
    <numFmt numFmtId="185" formatCode="#,##0.000000_);\(#,##0.000000\)"/>
    <numFmt numFmtId="186" formatCode="0.0\ \p\.\p\."/>
  </numFmts>
  <fonts count="1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2"/>
      <color indexed="8"/>
      <name val="Times New Roman"/>
      <family val="1"/>
    </font>
    <font>
      <sz val="8"/>
      <name val="Times New Roman"/>
      <family val="1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sz val="10"/>
      <color indexed="8"/>
      <name val="Garamond"/>
      <family val="2"/>
    </font>
    <font>
      <sz val="10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8"/>
      <color indexed="24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0"/>
      <name val="Helv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4"/>
      <color indexed="8"/>
      <name val="Times New Roman"/>
      <family val="1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u/>
      <sz val="8"/>
      <color indexed="12"/>
      <name val="Helv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sz val="10"/>
      <color indexed="5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0"/>
      <color indexed="9"/>
      <name val="Garamond"/>
      <family val="2"/>
    </font>
    <font>
      <sz val="9"/>
      <color theme="1" tint="0.34998626667073579"/>
      <name val="Calibri"/>
      <family val="2"/>
      <scheme val="minor"/>
    </font>
    <font>
      <sz val="10"/>
      <name val="Calibri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b/>
      <sz val="8"/>
      <name val="Arial"/>
      <family val="2"/>
    </font>
    <font>
      <b/>
      <sz val="9"/>
      <name val="Arial"/>
      <family val="2"/>
    </font>
    <font>
      <b/>
      <sz val="18"/>
      <color indexed="56"/>
      <name val="Cambria"/>
      <family val="2"/>
    </font>
    <font>
      <b/>
      <sz val="28"/>
      <color theme="1" tint="0.34998626667073579"/>
      <name val="Cambria"/>
      <family val="2"/>
      <scheme val="major"/>
    </font>
    <font>
      <b/>
      <sz val="9"/>
      <color theme="1" tint="0.34998626667073579"/>
      <name val="Cambria"/>
      <family val="2"/>
      <scheme val="major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b/>
      <sz val="12"/>
      <color rgb="FF3E4A52"/>
      <name val="Trebuchet MS"/>
      <family val="2"/>
    </font>
    <font>
      <sz val="12"/>
      <color rgb="FF3E4A52"/>
      <name val="Trebuchet MS"/>
      <family val="2"/>
    </font>
    <font>
      <sz val="10"/>
      <name val="Trebuchet MS"/>
      <family val="2"/>
    </font>
    <font>
      <sz val="12"/>
      <color rgb="FFFF0000"/>
      <name val="Trebuchet MS"/>
      <family val="2"/>
    </font>
    <font>
      <sz val="13"/>
      <color rgb="FFED0022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0"/>
      <name val="Trebuchet MS"/>
      <family val="2"/>
    </font>
    <font>
      <b/>
      <sz val="22"/>
      <color theme="0"/>
      <name val="Trebuchet MS"/>
      <family val="2"/>
    </font>
    <font>
      <sz val="11"/>
      <color rgb="FFFF0022"/>
      <name val="Trebuchet MS"/>
      <family val="2"/>
    </font>
    <font>
      <b/>
      <sz val="11"/>
      <color theme="0"/>
      <name val="Trebuchet MS"/>
      <family val="2"/>
    </font>
    <font>
      <sz val="11"/>
      <color rgb="FFED0022"/>
      <name val="Trebuchet MS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2"/>
      <name val="Trebuchet MS"/>
      <family val="2"/>
    </font>
    <font>
      <b/>
      <sz val="10"/>
      <color rgb="FFFF0000"/>
      <name val="Trebuchet MS"/>
      <family val="2"/>
    </font>
    <font>
      <b/>
      <sz val="12"/>
      <color rgb="FFED0022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b/>
      <sz val="8"/>
      <color indexed="10"/>
      <name val="Trebuchet MS"/>
      <family val="2"/>
    </font>
    <font>
      <sz val="10"/>
      <color rgb="FFED0022"/>
      <name val="Trebuchet MS"/>
      <family val="2"/>
    </font>
    <font>
      <b/>
      <sz val="10"/>
      <color rgb="FFED0022"/>
      <name val="Trebuchet MS"/>
      <family val="2"/>
    </font>
    <font>
      <sz val="10"/>
      <color rgb="FF3E4A52"/>
      <name val="Trebuchet MS"/>
      <family val="2"/>
    </font>
    <font>
      <b/>
      <sz val="10"/>
      <color rgb="FF3E4A52"/>
      <name val="Trebuchet MS"/>
      <family val="2"/>
    </font>
    <font>
      <sz val="9"/>
      <color rgb="FFED0022"/>
      <name val="Trebuchet MS"/>
      <family val="2"/>
    </font>
    <font>
      <sz val="12"/>
      <name val="Calibri Light"/>
      <family val="2"/>
    </font>
    <font>
      <b/>
      <sz val="12"/>
      <color theme="0"/>
      <name val="Calibri Light"/>
      <family val="2"/>
    </font>
    <font>
      <b/>
      <sz val="12"/>
      <name val="Calibri Light"/>
      <family val="2"/>
    </font>
    <font>
      <b/>
      <sz val="14"/>
      <name val="Calibri Light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1"/>
      <color theme="0"/>
      <name val="DIN"/>
    </font>
    <font>
      <sz val="12"/>
      <name val="DIN"/>
    </font>
    <font>
      <sz val="11"/>
      <name val="Arial"/>
      <family val="2"/>
    </font>
    <font>
      <sz val="10"/>
      <name val="Arial"/>
      <family val="2"/>
    </font>
    <font>
      <b/>
      <i/>
      <sz val="14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b/>
      <i/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color rgb="FFED0022"/>
      <name val="Calibri"/>
      <family val="2"/>
      <scheme val="minor"/>
    </font>
    <font>
      <sz val="10"/>
      <color rgb="FFFF000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81E05"/>
        <bgColor indexed="64"/>
      </patternFill>
    </fill>
    <fill>
      <patternFill patternType="solid">
        <fgColor rgb="FFFF8193"/>
        <bgColor indexed="64"/>
      </patternFill>
    </fill>
    <fill>
      <patternFill patternType="solid">
        <fgColor rgb="FFED0022"/>
        <bgColor indexed="64"/>
      </patternFill>
    </fill>
    <fill>
      <patternFill patternType="solid">
        <fgColor indexed="9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607380"/>
      </left>
      <right style="hair">
        <color rgb="FF607380"/>
      </right>
      <top/>
      <bottom style="hair">
        <color rgb="FF60738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rgb="FF607380"/>
      </right>
      <top/>
      <bottom/>
      <diagonal/>
    </border>
    <border>
      <left style="hair">
        <color rgb="FF607380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607380"/>
      </right>
      <top style="hair">
        <color auto="1"/>
      </top>
      <bottom style="hair">
        <color auto="1"/>
      </bottom>
      <diagonal/>
    </border>
    <border>
      <left style="hair">
        <color rgb="FFFF0000"/>
      </left>
      <right/>
      <top style="hair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auto="1"/>
      </top>
      <bottom style="thin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925">
    <xf numFmtId="0" fontId="0" fillId="0" borderId="0"/>
    <xf numFmtId="166" fontId="17" fillId="0" borderId="0" applyNumberFormat="0" applyFill="0" applyBorder="0" applyAlignment="0" applyProtection="0"/>
    <xf numFmtId="0" fontId="18" fillId="33" borderId="0" applyNumberFormat="0" applyBorder="0" applyAlignment="0" applyProtection="0"/>
    <xf numFmtId="166" fontId="19" fillId="33" borderId="0" applyNumberFormat="0" applyBorder="0" applyAlignment="0" applyProtection="0"/>
    <xf numFmtId="0" fontId="18" fillId="34" borderId="0" applyNumberFormat="0" applyBorder="0" applyAlignment="0" applyProtection="0"/>
    <xf numFmtId="166" fontId="19" fillId="34" borderId="0" applyNumberFormat="0" applyBorder="0" applyAlignment="0" applyProtection="0"/>
    <xf numFmtId="0" fontId="18" fillId="35" borderId="0" applyNumberFormat="0" applyBorder="0" applyAlignment="0" applyProtection="0"/>
    <xf numFmtId="166" fontId="19" fillId="35" borderId="0" applyNumberFormat="0" applyBorder="0" applyAlignment="0" applyProtection="0"/>
    <xf numFmtId="0" fontId="18" fillId="36" borderId="0" applyNumberFormat="0" applyBorder="0" applyAlignment="0" applyProtection="0"/>
    <xf numFmtId="166" fontId="19" fillId="36" borderId="0" applyNumberFormat="0" applyBorder="0" applyAlignment="0" applyProtection="0"/>
    <xf numFmtId="0" fontId="18" fillId="37" borderId="0" applyNumberFormat="0" applyBorder="0" applyAlignment="0" applyProtection="0"/>
    <xf numFmtId="166" fontId="19" fillId="37" borderId="0" applyNumberFormat="0" applyBorder="0" applyAlignment="0" applyProtection="0"/>
    <xf numFmtId="0" fontId="18" fillId="38" borderId="0" applyNumberFormat="0" applyBorder="0" applyAlignment="0" applyProtection="0"/>
    <xf numFmtId="166" fontId="19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39" borderId="0" applyNumberFormat="0" applyBorder="0" applyAlignment="0" applyProtection="0"/>
    <xf numFmtId="166" fontId="19" fillId="39" borderId="0" applyNumberFormat="0" applyBorder="0" applyAlignment="0" applyProtection="0"/>
    <xf numFmtId="0" fontId="18" fillId="40" borderId="0" applyNumberFormat="0" applyBorder="0" applyAlignment="0" applyProtection="0"/>
    <xf numFmtId="166" fontId="19" fillId="40" borderId="0" applyNumberFormat="0" applyBorder="0" applyAlignment="0" applyProtection="0"/>
    <xf numFmtId="0" fontId="18" fillId="41" borderId="0" applyNumberFormat="0" applyBorder="0" applyAlignment="0" applyProtection="0"/>
    <xf numFmtId="166" fontId="19" fillId="41" borderId="0" applyNumberFormat="0" applyBorder="0" applyAlignment="0" applyProtection="0"/>
    <xf numFmtId="0" fontId="18" fillId="36" borderId="0" applyNumberFormat="0" applyBorder="0" applyAlignment="0" applyProtection="0"/>
    <xf numFmtId="166" fontId="19" fillId="36" borderId="0" applyNumberFormat="0" applyBorder="0" applyAlignment="0" applyProtection="0"/>
    <xf numFmtId="0" fontId="18" fillId="39" borderId="0" applyNumberFormat="0" applyBorder="0" applyAlignment="0" applyProtection="0"/>
    <xf numFmtId="166" fontId="19" fillId="39" borderId="0" applyNumberFormat="0" applyBorder="0" applyAlignment="0" applyProtection="0"/>
    <xf numFmtId="0" fontId="18" fillId="42" borderId="0" applyNumberFormat="0" applyBorder="0" applyAlignment="0" applyProtection="0"/>
    <xf numFmtId="166" fontId="19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43" borderId="0" applyNumberFormat="0" applyBorder="0" applyAlignment="0" applyProtection="0"/>
    <xf numFmtId="166" fontId="21" fillId="43" borderId="0" applyNumberFormat="0" applyBorder="0" applyAlignment="0" applyProtection="0"/>
    <xf numFmtId="0" fontId="20" fillId="40" borderId="0" applyNumberFormat="0" applyBorder="0" applyAlignment="0" applyProtection="0"/>
    <xf numFmtId="166" fontId="21" fillId="40" borderId="0" applyNumberFormat="0" applyBorder="0" applyAlignment="0" applyProtection="0"/>
    <xf numFmtId="0" fontId="20" fillId="41" borderId="0" applyNumberFormat="0" applyBorder="0" applyAlignment="0" applyProtection="0"/>
    <xf numFmtId="166" fontId="21" fillId="41" borderId="0" applyNumberFormat="0" applyBorder="0" applyAlignment="0" applyProtection="0"/>
    <xf numFmtId="0" fontId="20" fillId="44" borderId="0" applyNumberFormat="0" applyBorder="0" applyAlignment="0" applyProtection="0"/>
    <xf numFmtId="166" fontId="21" fillId="44" borderId="0" applyNumberFormat="0" applyBorder="0" applyAlignment="0" applyProtection="0"/>
    <xf numFmtId="0" fontId="20" fillId="45" borderId="0" applyNumberFormat="0" applyBorder="0" applyAlignment="0" applyProtection="0"/>
    <xf numFmtId="166" fontId="21" fillId="45" borderId="0" applyNumberFormat="0" applyBorder="0" applyAlignment="0" applyProtection="0"/>
    <xf numFmtId="0" fontId="20" fillId="46" borderId="0" applyNumberFormat="0" applyBorder="0" applyAlignment="0" applyProtection="0"/>
    <xf numFmtId="166" fontId="2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20" fillId="47" borderId="0" applyNumberFormat="0" applyBorder="0" applyAlignment="0" applyProtection="0"/>
    <xf numFmtId="166" fontId="21" fillId="47" borderId="0" applyNumberFormat="0" applyBorder="0" applyAlignment="0" applyProtection="0"/>
    <xf numFmtId="0" fontId="20" fillId="48" borderId="0" applyNumberFormat="0" applyBorder="0" applyAlignment="0" applyProtection="0"/>
    <xf numFmtId="166" fontId="21" fillId="48" borderId="0" applyNumberFormat="0" applyBorder="0" applyAlignment="0" applyProtection="0"/>
    <xf numFmtId="0" fontId="20" fillId="49" borderId="0" applyNumberFormat="0" applyBorder="0" applyAlignment="0" applyProtection="0"/>
    <xf numFmtId="166" fontId="21" fillId="49" borderId="0" applyNumberFormat="0" applyBorder="0" applyAlignment="0" applyProtection="0"/>
    <xf numFmtId="0" fontId="20" fillId="44" borderId="0" applyNumberFormat="0" applyBorder="0" applyAlignment="0" applyProtection="0"/>
    <xf numFmtId="166" fontId="21" fillId="44" borderId="0" applyNumberFormat="0" applyBorder="0" applyAlignment="0" applyProtection="0"/>
    <xf numFmtId="0" fontId="20" fillId="45" borderId="0" applyNumberFormat="0" applyBorder="0" applyAlignment="0" applyProtection="0"/>
    <xf numFmtId="166" fontId="21" fillId="45" borderId="0" applyNumberFormat="0" applyBorder="0" applyAlignment="0" applyProtection="0"/>
    <xf numFmtId="0" fontId="20" fillId="50" borderId="0" applyNumberFormat="0" applyBorder="0" applyAlignment="0" applyProtection="0"/>
    <xf numFmtId="166" fontId="21" fillId="50" borderId="0" applyNumberFormat="0" applyBorder="0" applyAlignment="0" applyProtection="0"/>
    <xf numFmtId="169" fontId="22" fillId="0" borderId="0" applyFont="0"/>
    <xf numFmtId="169" fontId="22" fillId="0" borderId="11" applyFont="0"/>
    <xf numFmtId="170" fontId="22" fillId="0" borderId="0" applyFont="0"/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4" fillId="34" borderId="0" applyNumberFormat="0" applyBorder="0" applyAlignment="0" applyProtection="0"/>
    <xf numFmtId="166" fontId="25" fillId="34" borderId="0" applyNumberFormat="0" applyBorder="0" applyAlignment="0" applyProtection="0"/>
    <xf numFmtId="0" fontId="5" fillId="2" borderId="0" applyNumberFormat="0" applyBorder="0" applyAlignment="0" applyProtection="0"/>
    <xf numFmtId="0" fontId="26" fillId="0" borderId="0" applyNumberFormat="0" applyFill="0" applyBorder="0" applyAlignment="0" applyProtection="0"/>
    <xf numFmtId="166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6" fontId="27" fillId="0" borderId="0" applyNumberFormat="0" applyFill="0" applyBorder="0" applyAlignment="0" applyProtection="0"/>
    <xf numFmtId="171" fontId="17" fillId="0" borderId="0" applyFill="0" applyBorder="0" applyAlignment="0"/>
    <xf numFmtId="0" fontId="28" fillId="51" borderId="12" applyNumberFormat="0" applyAlignment="0" applyProtection="0"/>
    <xf numFmtId="166" fontId="29" fillId="51" borderId="12" applyNumberFormat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30" fillId="52" borderId="13" applyNumberFormat="0" applyAlignment="0" applyProtection="0"/>
    <xf numFmtId="166" fontId="31" fillId="52" borderId="13" applyNumberFormat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3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5" fillId="0" borderId="0" applyNumberFormat="0" applyAlignment="0">
      <alignment horizontal="left"/>
    </xf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5" fontId="32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74" fontId="34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36" fillId="0" borderId="0" applyNumberFormat="0" applyAlignment="0">
      <alignment horizontal="left"/>
    </xf>
    <xf numFmtId="0" fontId="8" fillId="5" borderId="4" applyNumberFormat="0" applyAlignment="0" applyProtection="0"/>
    <xf numFmtId="0" fontId="17" fillId="0" borderId="0" applyNumberFormat="0" applyFill="0" applyBorder="0" applyAlignment="0" applyProtection="0"/>
    <xf numFmtId="17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6" fontId="38" fillId="0" borderId="0" applyNumberFormat="0" applyFill="0" applyBorder="0" applyAlignment="0" applyProtection="0"/>
    <xf numFmtId="0" fontId="39" fillId="0" borderId="0" applyProtection="0"/>
    <xf numFmtId="166" fontId="39" fillId="0" borderId="0" applyProtection="0"/>
    <xf numFmtId="0" fontId="40" fillId="0" borderId="0" applyProtection="0"/>
    <xf numFmtId="166" fontId="40" fillId="0" borderId="0" applyProtection="0"/>
    <xf numFmtId="0" fontId="41" fillId="0" borderId="0" applyProtection="0"/>
    <xf numFmtId="166" fontId="41" fillId="0" borderId="0" applyProtection="0"/>
    <xf numFmtId="0" fontId="42" fillId="0" borderId="0" applyProtection="0"/>
    <xf numFmtId="166" fontId="42" fillId="0" borderId="0" applyProtection="0"/>
    <xf numFmtId="0" fontId="43" fillId="0" borderId="0" applyNumberFormat="0" applyFont="0" applyFill="0" applyBorder="0" applyAlignment="0" applyProtection="0"/>
    <xf numFmtId="166" fontId="43" fillId="0" borderId="0" applyNumberFormat="0" applyFont="0" applyFill="0" applyBorder="0" applyAlignment="0" applyProtection="0"/>
    <xf numFmtId="0" fontId="44" fillId="0" borderId="0" applyProtection="0"/>
    <xf numFmtId="166" fontId="44" fillId="0" borderId="0" applyProtection="0"/>
    <xf numFmtId="0" fontId="45" fillId="0" borderId="0" applyProtection="0"/>
    <xf numFmtId="166" fontId="45" fillId="0" borderId="0" applyProtection="0"/>
    <xf numFmtId="176" fontId="17" fillId="0" borderId="0" applyFill="0" applyBorder="0" applyAlignment="0" applyProtection="0"/>
    <xf numFmtId="176" fontId="17" fillId="0" borderId="0" applyFill="0" applyBorder="0" applyAlignment="0" applyProtection="0"/>
    <xf numFmtId="0" fontId="46" fillId="0" borderId="0"/>
    <xf numFmtId="166" fontId="46" fillId="0" borderId="0"/>
    <xf numFmtId="2" fontId="17" fillId="0" borderId="0" applyFill="0" applyBorder="0" applyAlignment="0" applyProtection="0"/>
    <xf numFmtId="2" fontId="17" fillId="0" borderId="0" applyFill="0" applyBorder="0" applyAlignment="0" applyProtection="0"/>
    <xf numFmtId="0" fontId="23" fillId="0" borderId="0" applyFill="0" applyBorder="0" applyProtection="0">
      <alignment horizontal="left"/>
    </xf>
    <xf numFmtId="166" fontId="23" fillId="0" borderId="0" applyFill="0" applyBorder="0" applyProtection="0">
      <alignment horizontal="left"/>
    </xf>
    <xf numFmtId="0" fontId="47" fillId="35" borderId="0" applyNumberFormat="0" applyBorder="0" applyAlignment="0" applyProtection="0"/>
    <xf numFmtId="166" fontId="48" fillId="35" borderId="0" applyNumberFormat="0" applyBorder="0" applyAlignment="0" applyProtection="0"/>
    <xf numFmtId="38" fontId="49" fillId="53" borderId="0" applyNumberFormat="0" applyBorder="0" applyAlignment="0" applyProtection="0"/>
    <xf numFmtId="0" fontId="27" fillId="0" borderId="14" applyNumberFormat="0" applyAlignment="0" applyProtection="0">
      <alignment horizontal="left" vertical="center"/>
    </xf>
    <xf numFmtId="0" fontId="27" fillId="0" borderId="15">
      <alignment horizontal="left" vertical="center"/>
    </xf>
    <xf numFmtId="0" fontId="27" fillId="0" borderId="15">
      <alignment horizontal="left" vertical="center"/>
    </xf>
    <xf numFmtId="49" fontId="50" fillId="0" borderId="0">
      <alignment horizontal="centerContinuous"/>
    </xf>
    <xf numFmtId="0" fontId="51" fillId="0" borderId="16" applyNumberFormat="0" applyFill="0" applyAlignment="0" applyProtection="0"/>
    <xf numFmtId="166" fontId="52" fillId="0" borderId="16" applyNumberFormat="0" applyFill="0" applyAlignment="0" applyProtection="0"/>
    <xf numFmtId="0" fontId="53" fillId="0" borderId="17" applyNumberFormat="0" applyFill="0" applyAlignment="0" applyProtection="0"/>
    <xf numFmtId="166" fontId="54" fillId="0" borderId="17" applyNumberFormat="0" applyFill="0" applyAlignment="0" applyProtection="0"/>
    <xf numFmtId="0" fontId="55" fillId="0" borderId="18" applyNumberFormat="0" applyFill="0" applyAlignment="0" applyProtection="0"/>
    <xf numFmtId="166" fontId="56" fillId="0" borderId="18" applyNumberFormat="0" applyFill="0" applyAlignment="0" applyProtection="0"/>
    <xf numFmtId="0" fontId="55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77" fontId="22" fillId="0" borderId="0">
      <alignment horizontal="centerContinuous"/>
    </xf>
    <xf numFmtId="0" fontId="57" fillId="0" borderId="19">
      <alignment horizontal="center"/>
    </xf>
    <xf numFmtId="0" fontId="57" fillId="0" borderId="0">
      <alignment horizontal="center"/>
    </xf>
    <xf numFmtId="177" fontId="22" fillId="0" borderId="20">
      <alignment horizontal="center"/>
    </xf>
    <xf numFmtId="177" fontId="22" fillId="0" borderId="20">
      <alignment horizontal="center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59" fillId="38" borderId="12" applyNumberFormat="0" applyAlignment="0" applyProtection="0"/>
    <xf numFmtId="10" fontId="49" fillId="54" borderId="21" applyNumberFormat="0" applyBorder="0" applyAlignment="0" applyProtection="0"/>
    <xf numFmtId="10" fontId="49" fillId="54" borderId="21" applyNumberFormat="0" applyBorder="0" applyAlignment="0" applyProtection="0"/>
    <xf numFmtId="166" fontId="60" fillId="38" borderId="12" applyNumberFormat="0" applyAlignment="0" applyProtection="0"/>
    <xf numFmtId="0" fontId="61" fillId="0" borderId="22" applyNumberFormat="0" applyFill="0" applyAlignment="0" applyProtection="0"/>
    <xf numFmtId="166" fontId="62" fillId="0" borderId="22" applyNumberForma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178" fontId="17" fillId="0" borderId="0" applyFill="0" applyBorder="0" applyAlignment="0" applyProtection="0"/>
    <xf numFmtId="178" fontId="17" fillId="0" borderId="0" applyFill="0" applyBorder="0" applyAlignment="0" applyProtection="0"/>
    <xf numFmtId="179" fontId="17" fillId="0" borderId="0" applyFill="0" applyBorder="0" applyAlignment="0" applyProtection="0"/>
    <xf numFmtId="179" fontId="17" fillId="0" borderId="0" applyFill="0" applyBorder="0" applyAlignment="0" applyProtection="0"/>
    <xf numFmtId="0" fontId="7" fillId="4" borderId="0" applyNumberFormat="0" applyBorder="0" applyAlignment="0" applyProtection="0"/>
    <xf numFmtId="166" fontId="63" fillId="55" borderId="0" applyNumberFormat="0" applyBorder="0" applyAlignment="0" applyProtection="0"/>
    <xf numFmtId="0" fontId="64" fillId="0" borderId="0"/>
    <xf numFmtId="180" fontId="65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17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32" fillId="0" borderId="0"/>
    <xf numFmtId="0" fontId="66" fillId="0" borderId="0"/>
    <xf numFmtId="0" fontId="66" fillId="0" borderId="0"/>
    <xf numFmtId="0" fontId="34" fillId="0" borderId="0"/>
    <xf numFmtId="0" fontId="66" fillId="0" borderId="0"/>
    <xf numFmtId="0" fontId="66" fillId="0" borderId="0"/>
    <xf numFmtId="0" fontId="34" fillId="0" borderId="0"/>
    <xf numFmtId="0" fontId="33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66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6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" fontId="68" fillId="0" borderId="0" applyBorder="0" applyProtection="0">
      <alignment horizontal="center"/>
    </xf>
    <xf numFmtId="0" fontId="34" fillId="0" borderId="0"/>
    <xf numFmtId="0" fontId="17" fillId="0" borderId="0"/>
    <xf numFmtId="166" fontId="17" fillId="0" borderId="0" applyNumberForma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7" fillId="0" borderId="0"/>
    <xf numFmtId="0" fontId="1" fillId="0" borderId="0"/>
    <xf numFmtId="0" fontId="17" fillId="0" borderId="0" applyNumberFormat="0" applyFill="0" applyBorder="0" applyAlignment="0" applyProtection="0"/>
    <xf numFmtId="166" fontId="17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" fillId="0" borderId="0"/>
    <xf numFmtId="0" fontId="32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66" fillId="0" borderId="0"/>
    <xf numFmtId="0" fontId="6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56" borderId="23" applyNumberFormat="0" applyFont="0" applyAlignment="0" applyProtection="0"/>
    <xf numFmtId="166" fontId="17" fillId="56" borderId="23" applyNumberFormat="0" applyFont="0" applyAlignment="0" applyProtection="0"/>
    <xf numFmtId="181" fontId="17" fillId="0" borderId="0" applyFont="0" applyFill="0" applyBorder="0" applyAlignment="0" applyProtection="0"/>
    <xf numFmtId="0" fontId="69" fillId="51" borderId="24" applyNumberFormat="0" applyAlignment="0" applyProtection="0"/>
    <xf numFmtId="166" fontId="70" fillId="51" borderId="24" applyNumberFormat="0" applyAlignment="0" applyProtection="0"/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0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46" fillId="0" borderId="0"/>
    <xf numFmtId="166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9" fillId="0" borderId="0" applyBorder="0" applyProtection="0">
      <alignment horizontal="left" vertical="top" wrapText="1"/>
      <protection locked="0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2" fillId="0" borderId="19">
      <alignment horizontal="center"/>
    </xf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0" fontId="46" fillId="0" borderId="0"/>
    <xf numFmtId="166" fontId="46" fillId="0" borderId="0"/>
    <xf numFmtId="0" fontId="73" fillId="57" borderId="0" applyNumberFormat="0" applyFont="0" applyBorder="0" applyAlignment="0">
      <alignment horizontal="center"/>
    </xf>
    <xf numFmtId="182" fontId="74" fillId="0" borderId="0" applyNumberFormat="0" applyFill="0" applyBorder="0" applyAlignment="0" applyProtection="0">
      <alignment horizontal="left"/>
    </xf>
    <xf numFmtId="0" fontId="9" fillId="6" borderId="5" applyNumberFormat="0" applyAlignment="0" applyProtection="0"/>
    <xf numFmtId="0" fontId="73" fillId="1" borderId="15" applyNumberFormat="0" applyFont="0" applyAlignment="0">
      <alignment horizontal="center"/>
    </xf>
    <xf numFmtId="0" fontId="73" fillId="1" borderId="15" applyNumberFormat="0" applyFont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40" fontId="76" fillId="0" borderId="0" applyBorder="0">
      <alignment horizontal="right"/>
    </xf>
    <xf numFmtId="0" fontId="77" fillId="0" borderId="0" applyBorder="0" applyProtection="0">
      <alignment horizontal="left"/>
    </xf>
    <xf numFmtId="166" fontId="77" fillId="0" borderId="0" applyBorder="0" applyProtection="0">
      <alignment horizontal="left"/>
    </xf>
    <xf numFmtId="0" fontId="78" fillId="0" borderId="0" applyFill="0" applyBorder="0" applyProtection="0">
      <alignment horizontal="left"/>
    </xf>
    <xf numFmtId="166" fontId="78" fillId="0" borderId="0" applyFill="0" applyBorder="0" applyProtection="0">
      <alignment horizontal="left"/>
    </xf>
    <xf numFmtId="0" fontId="49" fillId="0" borderId="25" applyFill="0" applyBorder="0" applyProtection="0">
      <alignment horizontal="left" vertical="top"/>
    </xf>
    <xf numFmtId="166" fontId="49" fillId="0" borderId="25" applyFill="0" applyBorder="0" applyProtection="0">
      <alignment horizontal="left" vertical="top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80" fillId="0" borderId="0" applyNumberFormat="0" applyProtection="0">
      <alignment vertical="center"/>
    </xf>
    <xf numFmtId="0" fontId="3" fillId="0" borderId="2" applyNumberFormat="0" applyFill="0" applyAlignment="0" applyProtection="0"/>
    <xf numFmtId="0" fontId="81" fillId="0" borderId="0" applyNumberFormat="0" applyProtection="0">
      <alignment vertical="center"/>
    </xf>
    <xf numFmtId="0" fontId="4" fillId="0" borderId="3" applyNumberFormat="0" applyFill="0" applyAlignment="0" applyProtection="0"/>
    <xf numFmtId="0" fontId="15" fillId="0" borderId="9" applyNumberFormat="0" applyFill="0" applyAlignment="0" applyProtection="0"/>
    <xf numFmtId="0" fontId="17" fillId="0" borderId="26" applyNumberFormat="0" applyFill="0" applyAlignment="0" applyProtection="0"/>
    <xf numFmtId="166" fontId="17" fillId="0" borderId="26" applyNumberFormat="0" applyFill="0" applyAlignment="0" applyProtection="0"/>
    <xf numFmtId="0" fontId="17" fillId="0" borderId="26" applyNumberFormat="0" applyFill="0" applyAlignment="0" applyProtection="0"/>
    <xf numFmtId="166" fontId="17" fillId="0" borderId="26" applyNumberFormat="0" applyFill="0" applyAlignment="0" applyProtection="0"/>
    <xf numFmtId="0" fontId="82" fillId="0" borderId="0" applyNumberFormat="0" applyFill="0" applyBorder="0" applyAlignment="0" applyProtection="0"/>
    <xf numFmtId="166" fontId="83" fillId="0" borderId="0" applyNumberFormat="0" applyFill="0" applyBorder="0" applyAlignment="0" applyProtection="0"/>
    <xf numFmtId="0" fontId="1" fillId="0" borderId="0"/>
    <xf numFmtId="4" fontId="68" fillId="0" borderId="0" applyBorder="0" applyProtection="0">
      <alignment horizontal="center"/>
    </xf>
    <xf numFmtId="0" fontId="1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166" fontId="89" fillId="0" borderId="0" applyNumberFormat="0" applyFill="0" applyBorder="0" applyAlignment="0" applyProtection="0"/>
    <xf numFmtId="3" fontId="90" fillId="54" borderId="0" applyBorder="0" applyProtection="0">
      <alignment horizontal="right" vertical="center"/>
    </xf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27" fillId="0" borderId="31">
      <alignment horizontal="left" vertical="center"/>
    </xf>
    <xf numFmtId="10" fontId="49" fillId="54" borderId="37" applyNumberFormat="0" applyBorder="0" applyAlignment="0" applyProtection="0"/>
    <xf numFmtId="0" fontId="17" fillId="0" borderId="0"/>
    <xf numFmtId="0" fontId="73" fillId="1" borderId="31" applyNumberFormat="0" applyFont="0" applyAlignment="0">
      <alignment horizontal="center"/>
    </xf>
    <xf numFmtId="0" fontId="17" fillId="0" borderId="0"/>
    <xf numFmtId="0" fontId="17" fillId="0" borderId="0"/>
    <xf numFmtId="9" fontId="1" fillId="0" borderId="0" applyFont="0" applyFill="0" applyBorder="0" applyAlignment="0" applyProtection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166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19" fillId="0" borderId="0"/>
    <xf numFmtId="0" fontId="17" fillId="0" borderId="0"/>
    <xf numFmtId="0" fontId="17" fillId="0" borderId="0"/>
    <xf numFmtId="0" fontId="17" fillId="0" borderId="0"/>
  </cellStyleXfs>
  <cellXfs count="226">
    <xf numFmtId="0" fontId="0" fillId="0" borderId="0" xfId="0"/>
    <xf numFmtId="166" fontId="88" fillId="0" borderId="10" xfId="674" quotePrefix="1" applyFont="1" applyBorder="1" applyAlignment="1">
      <alignment horizontal="center" vertical="center" wrapText="1" readingOrder="1"/>
    </xf>
    <xf numFmtId="0" fontId="86" fillId="0" borderId="0" xfId="900" applyFont="1"/>
    <xf numFmtId="0" fontId="86" fillId="58" borderId="0" xfId="900" applyFont="1" applyFill="1"/>
    <xf numFmtId="166" fontId="87" fillId="0" borderId="27" xfId="674" quotePrefix="1" applyNumberFormat="1" applyFont="1" applyBorder="1" applyAlignment="1">
      <alignment horizontal="left" vertical="center" wrapText="1" readingOrder="1"/>
    </xf>
    <xf numFmtId="166" fontId="87" fillId="0" borderId="28" xfId="674" quotePrefix="1" applyNumberFormat="1" applyFont="1" applyBorder="1" applyAlignment="1">
      <alignment horizontal="center" vertical="center" wrapText="1" readingOrder="1"/>
    </xf>
    <xf numFmtId="166" fontId="84" fillId="0" borderId="32" xfId="674" applyFont="1" applyBorder="1" applyAlignment="1">
      <alignment horizontal="left" vertical="center" wrapText="1" indent="1" readingOrder="1"/>
    </xf>
    <xf numFmtId="167" fontId="84" fillId="0" borderId="35" xfId="674" applyNumberFormat="1" applyFont="1" applyBorder="1" applyAlignment="1">
      <alignment horizontal="center" vertical="center" readingOrder="1"/>
    </xf>
    <xf numFmtId="167" fontId="84" fillId="0" borderId="32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1" readingOrder="1"/>
    </xf>
    <xf numFmtId="167" fontId="85" fillId="0" borderId="34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2" readingOrder="1"/>
    </xf>
    <xf numFmtId="166" fontId="85" fillId="0" borderId="30" xfId="674" applyFont="1" applyBorder="1" applyAlignment="1">
      <alignment horizontal="left" vertical="center" wrapText="1" indent="1" readingOrder="1"/>
    </xf>
    <xf numFmtId="167" fontId="85" fillId="0" borderId="36" xfId="674" applyNumberFormat="1" applyFont="1" applyBorder="1" applyAlignment="1">
      <alignment horizontal="center" vertical="center" readingOrder="1"/>
    </xf>
    <xf numFmtId="167" fontId="85" fillId="0" borderId="30" xfId="674" applyNumberFormat="1" applyFont="1" applyBorder="1" applyAlignment="1">
      <alignment horizontal="center" vertical="center" readingOrder="1"/>
    </xf>
    <xf numFmtId="166" fontId="84" fillId="0" borderId="0" xfId="674" applyFont="1" applyBorder="1" applyAlignment="1">
      <alignment horizontal="left" vertical="center" wrapText="1" indent="1" readingOrder="1"/>
    </xf>
    <xf numFmtId="167" fontId="84" fillId="0" borderId="34" xfId="674" applyNumberFormat="1" applyFont="1" applyBorder="1" applyAlignment="1">
      <alignment horizontal="center" vertical="center" readingOrder="1"/>
    </xf>
    <xf numFmtId="166" fontId="84" fillId="0" borderId="29" xfId="674" applyFont="1" applyBorder="1" applyAlignment="1">
      <alignment horizontal="left" vertical="center" wrapText="1" indent="1" readingOrder="1"/>
    </xf>
    <xf numFmtId="167" fontId="84" fillId="0" borderId="33" xfId="674" applyNumberFormat="1" applyFont="1" applyBorder="1" applyAlignment="1">
      <alignment horizontal="center" vertical="center" readingOrder="1"/>
    </xf>
    <xf numFmtId="167" fontId="84" fillId="0" borderId="29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3" readingOrder="1"/>
    </xf>
    <xf numFmtId="166" fontId="85" fillId="0" borderId="0" xfId="674" applyFont="1" applyBorder="1" applyAlignment="1">
      <alignment horizontal="left" vertical="center" wrapText="1" indent="5" readingOrder="1"/>
    </xf>
    <xf numFmtId="166" fontId="85" fillId="0" borderId="0" xfId="674" applyFont="1" applyBorder="1" applyAlignment="1">
      <alignment horizontal="left" vertical="center" wrapText="1" indent="7" readingOrder="1"/>
    </xf>
    <xf numFmtId="166" fontId="84" fillId="0" borderId="32" xfId="674" applyFont="1" applyBorder="1" applyAlignment="1">
      <alignment horizontal="center" vertical="center" wrapText="1" readingOrder="1"/>
    </xf>
    <xf numFmtId="166" fontId="85" fillId="0" borderId="30" xfId="674" applyFont="1" applyBorder="1" applyAlignment="1">
      <alignment horizontal="left" vertical="center" wrapText="1" indent="3" readingOrder="1"/>
    </xf>
    <xf numFmtId="166" fontId="88" fillId="0" borderId="28" xfId="674" quotePrefix="1" applyFont="1" applyBorder="1" applyAlignment="1">
      <alignment horizontal="center" vertical="center" wrapText="1" readingOrder="1"/>
    </xf>
    <xf numFmtId="0" fontId="0" fillId="58" borderId="0" xfId="0" applyFill="1"/>
    <xf numFmtId="0" fontId="0" fillId="0" borderId="0" xfId="0" applyAlignment="1">
      <alignment vertical="center"/>
    </xf>
    <xf numFmtId="0" fontId="93" fillId="58" borderId="0" xfId="0" applyFont="1" applyFill="1" applyAlignment="1">
      <alignment horizontal="center"/>
    </xf>
    <xf numFmtId="0" fontId="17" fillId="0" borderId="0" xfId="0" applyFont="1" applyFill="1" applyBorder="1" applyAlignment="1"/>
    <xf numFmtId="166" fontId="96" fillId="0" borderId="0" xfId="1" applyFont="1" applyFill="1"/>
    <xf numFmtId="166" fontId="96" fillId="0" borderId="0" xfId="1" applyFont="1" applyFill="1" applyBorder="1"/>
    <xf numFmtId="166" fontId="97" fillId="0" borderId="0" xfId="1" applyFont="1" applyFill="1"/>
    <xf numFmtId="0" fontId="0" fillId="58" borderId="0" xfId="0" applyFill="1" applyBorder="1"/>
    <xf numFmtId="0" fontId="95" fillId="58" borderId="0" xfId="0" applyFont="1" applyFill="1" applyBorder="1" applyAlignment="1">
      <alignment vertical="center"/>
    </xf>
    <xf numFmtId="0" fontId="13" fillId="58" borderId="0" xfId="0" applyFont="1" applyFill="1" applyBorder="1"/>
    <xf numFmtId="166" fontId="99" fillId="0" borderId="38" xfId="674" quotePrefix="1" applyNumberFormat="1" applyFont="1" applyBorder="1" applyAlignment="1">
      <alignment horizontal="left" vertical="center" wrapText="1" indent="1" readingOrder="1"/>
    </xf>
    <xf numFmtId="0" fontId="100" fillId="59" borderId="0" xfId="0" applyFont="1" applyFill="1" applyBorder="1" applyAlignment="1">
      <alignment horizontal="center" vertical="center"/>
    </xf>
    <xf numFmtId="183" fontId="96" fillId="0" borderId="0" xfId="674" applyNumberFormat="1" applyFont="1" applyFill="1" applyBorder="1" applyAlignment="1">
      <alignment horizontal="center" vertical="center" wrapText="1" readingOrder="1"/>
    </xf>
    <xf numFmtId="0" fontId="103" fillId="0" borderId="0" xfId="0" applyFont="1" applyFill="1" applyBorder="1"/>
    <xf numFmtId="0" fontId="104" fillId="0" borderId="0" xfId="900" applyFont="1"/>
    <xf numFmtId="166" fontId="106" fillId="0" borderId="42" xfId="918" applyFont="1" applyBorder="1" applyAlignment="1">
      <alignment horizontal="left" wrapText="1" indent="1" readingOrder="1"/>
    </xf>
    <xf numFmtId="0" fontId="107" fillId="0" borderId="44" xfId="900" applyFont="1" applyBorder="1" applyAlignment="1">
      <alignment horizontal="left" vertical="center" wrapText="1" indent="1" readingOrder="1"/>
    </xf>
    <xf numFmtId="167" fontId="107" fillId="0" borderId="45" xfId="1" applyNumberFormat="1" applyFont="1" applyBorder="1" applyAlignment="1">
      <alignment horizontal="right" vertical="center" wrapText="1" indent="1" readingOrder="1"/>
    </xf>
    <xf numFmtId="0" fontId="107" fillId="0" borderId="46" xfId="900" applyFont="1" applyBorder="1" applyAlignment="1">
      <alignment horizontal="left" vertical="center" wrapText="1" indent="1" readingOrder="1"/>
    </xf>
    <xf numFmtId="167" fontId="107" fillId="0" borderId="47" xfId="1" applyNumberFormat="1" applyFont="1" applyBorder="1" applyAlignment="1">
      <alignment horizontal="right" vertical="center" wrapText="1" indent="1" readingOrder="1"/>
    </xf>
    <xf numFmtId="0" fontId="108" fillId="0" borderId="46" xfId="900" applyFont="1" applyBorder="1" applyAlignment="1">
      <alignment horizontal="left" vertical="center" wrapText="1" indent="1" readingOrder="1"/>
    </xf>
    <xf numFmtId="167" fontId="108" fillId="0" borderId="47" xfId="1" applyNumberFormat="1" applyFont="1" applyBorder="1" applyAlignment="1">
      <alignment horizontal="right" vertical="center" wrapText="1" indent="1" readingOrder="1"/>
    </xf>
    <xf numFmtId="0" fontId="107" fillId="0" borderId="48" xfId="900" applyFont="1" applyBorder="1" applyAlignment="1">
      <alignment horizontal="left" vertical="center" wrapText="1" indent="1" readingOrder="1"/>
    </xf>
    <xf numFmtId="167" fontId="107" fillId="0" borderId="49" xfId="1" applyNumberFormat="1" applyFont="1" applyBorder="1" applyAlignment="1">
      <alignment horizontal="right" vertical="center" wrapText="1" indent="1" readingOrder="1"/>
    </xf>
    <xf numFmtId="166" fontId="108" fillId="60" borderId="50" xfId="918" applyFont="1" applyFill="1" applyBorder="1" applyAlignment="1">
      <alignment horizontal="left" vertical="center" wrapText="1" indent="1" readingOrder="1"/>
    </xf>
    <xf numFmtId="167" fontId="108" fillId="60" borderId="51" xfId="918" applyNumberFormat="1" applyFont="1" applyFill="1" applyBorder="1" applyAlignment="1">
      <alignment horizontal="right" vertical="center" wrapText="1" indent="1" readingOrder="1"/>
    </xf>
    <xf numFmtId="0" fontId="107" fillId="0" borderId="52" xfId="900" applyFont="1" applyBorder="1" applyAlignment="1">
      <alignment horizontal="left" vertical="center" wrapText="1" indent="1" readingOrder="1"/>
    </xf>
    <xf numFmtId="167" fontId="107" fillId="0" borderId="53" xfId="1" applyNumberFormat="1" applyFont="1" applyBorder="1" applyAlignment="1">
      <alignment horizontal="right" vertical="center" wrapText="1" indent="1" readingOrder="1"/>
    </xf>
    <xf numFmtId="0" fontId="108" fillId="0" borderId="48" xfId="900" applyFont="1" applyBorder="1" applyAlignment="1">
      <alignment horizontal="left" vertical="center" wrapText="1" indent="1" readingOrder="1"/>
    </xf>
    <xf numFmtId="167" fontId="108" fillId="0" borderId="49" xfId="1" applyNumberFormat="1" applyFont="1" applyBorder="1" applyAlignment="1">
      <alignment horizontal="right" vertical="center" wrapText="1" indent="1" readingOrder="1"/>
    </xf>
    <xf numFmtId="0" fontId="107" fillId="0" borderId="0" xfId="900" applyFont="1" applyBorder="1" applyAlignment="1">
      <alignment horizontal="left" vertical="center" wrapText="1" indent="1" readingOrder="1"/>
    </xf>
    <xf numFmtId="168" fontId="107" fillId="0" borderId="53" xfId="817" applyNumberFormat="1" applyFont="1" applyBorder="1" applyAlignment="1">
      <alignment horizontal="right" vertical="center" wrapText="1" indent="1" readingOrder="1"/>
    </xf>
    <xf numFmtId="168" fontId="107" fillId="0" borderId="47" xfId="817" applyNumberFormat="1" applyFont="1" applyBorder="1" applyAlignment="1">
      <alignment horizontal="right" vertical="center" wrapText="1" indent="1" readingOrder="1"/>
    </xf>
    <xf numFmtId="0" fontId="108" fillId="60" borderId="31" xfId="900" applyFont="1" applyFill="1" applyBorder="1" applyAlignment="1">
      <alignment horizontal="left" vertical="center" wrapText="1" indent="1" readingOrder="1"/>
    </xf>
    <xf numFmtId="168" fontId="108" fillId="60" borderId="54" xfId="817" applyNumberFormat="1" applyFont="1" applyFill="1" applyBorder="1" applyAlignment="1">
      <alignment horizontal="right" vertical="center" wrapText="1" indent="1" readingOrder="1"/>
    </xf>
    <xf numFmtId="0" fontId="107" fillId="0" borderId="30" xfId="900" applyFont="1" applyBorder="1" applyAlignment="1">
      <alignment horizontal="left" vertical="center" wrapText="1" indent="1" readingOrder="1"/>
    </xf>
    <xf numFmtId="168" fontId="107" fillId="0" borderId="55" xfId="817" applyNumberFormat="1" applyFont="1" applyBorder="1" applyAlignment="1">
      <alignment horizontal="right" vertical="center" wrapText="1" indent="1" readingOrder="1"/>
    </xf>
    <xf numFmtId="0" fontId="109" fillId="0" borderId="43" xfId="900" quotePrefix="1" applyFont="1" applyBorder="1" applyAlignment="1">
      <alignment horizontal="center" vertical="center" wrapText="1" readingOrder="1"/>
    </xf>
    <xf numFmtId="166" fontId="110" fillId="0" borderId="0" xfId="674" applyFont="1" applyFill="1" applyBorder="1" applyAlignment="1">
      <alignment horizontal="left" vertical="center" wrapText="1" indent="6" readingOrder="1"/>
    </xf>
    <xf numFmtId="166" fontId="110" fillId="0" borderId="0" xfId="674" applyFont="1" applyFill="1" applyBorder="1" applyAlignment="1">
      <alignment horizontal="left" vertical="center" wrapText="1" indent="9" readingOrder="1"/>
    </xf>
    <xf numFmtId="166" fontId="113" fillId="0" borderId="57" xfId="674" applyFont="1" applyFill="1" applyBorder="1" applyAlignment="1">
      <alignment horizontal="left" vertical="center" wrapText="1" indent="1" readingOrder="1"/>
    </xf>
    <xf numFmtId="183" fontId="110" fillId="0" borderId="57" xfId="674" applyNumberFormat="1" applyFont="1" applyFill="1" applyBorder="1" applyAlignment="1">
      <alignment horizontal="center" vertical="center" wrapText="1" readingOrder="1"/>
    </xf>
    <xf numFmtId="166" fontId="112" fillId="0" borderId="58" xfId="674" applyFont="1" applyFill="1" applyBorder="1" applyAlignment="1">
      <alignment horizontal="left" vertical="center" wrapText="1" indent="1" readingOrder="1"/>
    </xf>
    <xf numFmtId="183" fontId="110" fillId="0" borderId="58" xfId="674" applyNumberFormat="1" applyFont="1" applyFill="1" applyBorder="1" applyAlignment="1">
      <alignment horizontal="center" vertical="center" wrapText="1" readingOrder="1"/>
    </xf>
    <xf numFmtId="183" fontId="110" fillId="0" borderId="0" xfId="674" applyNumberFormat="1" applyFont="1" applyFill="1" applyBorder="1" applyAlignment="1">
      <alignment horizontal="center" vertical="center" wrapText="1" readingOrder="1"/>
    </xf>
    <xf numFmtId="168" fontId="110" fillId="0" borderId="0" xfId="919" applyNumberFormat="1" applyFont="1" applyFill="1" applyBorder="1" applyAlignment="1">
      <alignment horizontal="center" vertical="center" wrapText="1" readingOrder="1"/>
    </xf>
    <xf numFmtId="0" fontId="111" fillId="61" borderId="59" xfId="674" quotePrefix="1" applyNumberFormat="1" applyFont="1" applyFill="1" applyBorder="1" applyAlignment="1">
      <alignment horizontal="centerContinuous" vertical="center" readingOrder="1"/>
    </xf>
    <xf numFmtId="166" fontId="111" fillId="61" borderId="59" xfId="674" quotePrefix="1" applyNumberFormat="1" applyFont="1" applyFill="1" applyBorder="1" applyAlignment="1">
      <alignment horizontal="centerContinuous" vertical="center" wrapText="1" readingOrder="1"/>
    </xf>
    <xf numFmtId="166" fontId="111" fillId="61" borderId="59" xfId="674" applyFont="1" applyFill="1" applyBorder="1" applyAlignment="1">
      <alignment horizontal="centerContinuous" vertical="center" wrapText="1" readingOrder="1"/>
    </xf>
    <xf numFmtId="0" fontId="111" fillId="61" borderId="60" xfId="674" quotePrefix="1" applyNumberFormat="1" applyFont="1" applyFill="1" applyBorder="1" applyAlignment="1">
      <alignment horizontal="centerContinuous" vertical="center" readingOrder="1"/>
    </xf>
    <xf numFmtId="166" fontId="97" fillId="0" borderId="0" xfId="1" applyFont="1" applyFill="1" applyBorder="1"/>
    <xf numFmtId="183" fontId="110" fillId="0" borderId="40" xfId="674" applyNumberFormat="1" applyFont="1" applyFill="1" applyBorder="1" applyAlignment="1">
      <alignment horizontal="center" vertical="center" wrapText="1" readingOrder="1"/>
    </xf>
    <xf numFmtId="166" fontId="102" fillId="0" borderId="0" xfId="674" applyFont="1" applyFill="1" applyBorder="1" applyAlignment="1">
      <alignment horizontal="left" vertical="center" wrapText="1" indent="6" readingOrder="1"/>
    </xf>
    <xf numFmtId="168" fontId="96" fillId="0" borderId="0" xfId="919" applyNumberFormat="1" applyFont="1" applyFill="1" applyBorder="1" applyAlignment="1">
      <alignment horizontal="center" vertical="center" wrapText="1" readingOrder="1"/>
    </xf>
    <xf numFmtId="166" fontId="98" fillId="0" borderId="0" xfId="674" applyFont="1" applyFill="1" applyBorder="1" applyAlignment="1">
      <alignment horizontal="left" vertical="center" wrapText="1" indent="1" readingOrder="1"/>
    </xf>
    <xf numFmtId="0" fontId="0" fillId="0" borderId="0" xfId="0" applyBorder="1"/>
    <xf numFmtId="183" fontId="112" fillId="0" borderId="58" xfId="674" applyNumberFormat="1" applyFont="1" applyFill="1" applyBorder="1" applyAlignment="1">
      <alignment horizontal="center" vertical="center" wrapText="1" readingOrder="1"/>
    </xf>
    <xf numFmtId="166" fontId="110" fillId="0" borderId="40" xfId="674" applyFont="1" applyFill="1" applyBorder="1" applyAlignment="1">
      <alignment horizontal="left" vertical="center" wrapText="1" indent="6" readingOrder="1"/>
    </xf>
    <xf numFmtId="168" fontId="107" fillId="0" borderId="0" xfId="817" applyNumberFormat="1" applyFont="1" applyBorder="1" applyAlignment="1">
      <alignment horizontal="right" vertical="center" wrapText="1" indent="1" readingOrder="1"/>
    </xf>
    <xf numFmtId="0" fontId="114" fillId="0" borderId="0" xfId="900" applyFont="1"/>
    <xf numFmtId="0" fontId="115" fillId="0" borderId="0" xfId="900" applyFont="1"/>
    <xf numFmtId="167" fontId="85" fillId="0" borderId="0" xfId="674" applyNumberFormat="1" applyFont="1" applyAlignment="1">
      <alignment horizontal="center" vertical="center" readingOrder="1"/>
    </xf>
    <xf numFmtId="167" fontId="84" fillId="0" borderId="0" xfId="674" applyNumberFormat="1" applyFont="1" applyAlignment="1">
      <alignment horizontal="center" vertical="center" readingOrder="1"/>
    </xf>
    <xf numFmtId="183" fontId="110" fillId="0" borderId="0" xfId="674" applyNumberFormat="1" applyFont="1" applyAlignment="1">
      <alignment horizontal="center" vertical="center" wrapText="1" readingOrder="1"/>
    </xf>
    <xf numFmtId="166" fontId="110" fillId="0" borderId="0" xfId="1" applyFont="1"/>
    <xf numFmtId="168" fontId="110" fillId="0" borderId="0" xfId="919" applyNumberFormat="1" applyFont="1" applyAlignment="1">
      <alignment horizontal="center" vertical="center" wrapText="1" readingOrder="1"/>
    </xf>
    <xf numFmtId="184" fontId="110" fillId="0" borderId="0" xfId="674" applyNumberFormat="1" applyFont="1" applyAlignment="1">
      <alignment horizontal="center" vertical="center" wrapText="1" readingOrder="1"/>
    </xf>
    <xf numFmtId="183" fontId="110" fillId="0" borderId="57" xfId="674" applyNumberFormat="1" applyFont="1" applyBorder="1" applyAlignment="1">
      <alignment horizontal="center" vertical="center" wrapText="1" readingOrder="1"/>
    </xf>
    <xf numFmtId="183" fontId="110" fillId="0" borderId="58" xfId="674" applyNumberFormat="1" applyFont="1" applyBorder="1" applyAlignment="1">
      <alignment horizontal="center" vertical="center" wrapText="1" readingOrder="1"/>
    </xf>
    <xf numFmtId="166" fontId="96" fillId="0" borderId="0" xfId="1" applyFont="1"/>
    <xf numFmtId="166" fontId="97" fillId="0" borderId="0" xfId="1" applyFont="1"/>
    <xf numFmtId="168" fontId="112" fillId="0" borderId="58" xfId="919" applyNumberFormat="1" applyFont="1" applyBorder="1" applyAlignment="1">
      <alignment horizontal="center" vertical="center" wrapText="1" readingOrder="1"/>
    </xf>
    <xf numFmtId="168" fontId="96" fillId="0" borderId="0" xfId="919" applyNumberFormat="1" applyFont="1" applyAlignment="1">
      <alignment horizontal="center" vertical="center" wrapText="1" readingOrder="1"/>
    </xf>
    <xf numFmtId="168" fontId="110" fillId="0" borderId="40" xfId="919" applyNumberFormat="1" applyFont="1" applyBorder="1" applyAlignment="1">
      <alignment horizontal="center" vertical="center" wrapText="1" readingOrder="1"/>
    </xf>
    <xf numFmtId="166" fontId="110" fillId="0" borderId="0" xfId="674" applyFont="1" applyAlignment="1">
      <alignment horizontal="left" vertical="center" wrapText="1" indent="6" readingOrder="1"/>
    </xf>
    <xf numFmtId="166" fontId="112" fillId="0" borderId="0" xfId="1" applyFont="1" applyFill="1"/>
    <xf numFmtId="166" fontId="110" fillId="0" borderId="0" xfId="1" applyFont="1" applyFill="1"/>
    <xf numFmtId="168" fontId="110" fillId="0" borderId="40" xfId="919" applyNumberFormat="1" applyFont="1" applyFill="1" applyBorder="1" applyAlignment="1">
      <alignment horizontal="center" vertical="center" wrapText="1" readingOrder="1"/>
    </xf>
    <xf numFmtId="184" fontId="110" fillId="0" borderId="40" xfId="674" applyNumberFormat="1" applyFont="1" applyBorder="1" applyAlignment="1">
      <alignment horizontal="center" vertical="center" wrapText="1" readingOrder="1"/>
    </xf>
    <xf numFmtId="0" fontId="17" fillId="0" borderId="0" xfId="0" applyFont="1"/>
    <xf numFmtId="185" fontId="0" fillId="0" borderId="0" xfId="0" applyNumberFormat="1"/>
    <xf numFmtId="0" fontId="117" fillId="0" borderId="0" xfId="0" applyFont="1"/>
    <xf numFmtId="166" fontId="117" fillId="0" borderId="0" xfId="1" applyFont="1"/>
    <xf numFmtId="183" fontId="117" fillId="0" borderId="0" xfId="674" applyNumberFormat="1" applyFont="1" applyAlignment="1">
      <alignment horizontal="right" vertical="center" wrapText="1" indent="2" readingOrder="1"/>
    </xf>
    <xf numFmtId="168" fontId="117" fillId="0" borderId="0" xfId="919" applyNumberFormat="1" applyFont="1" applyAlignment="1">
      <alignment horizontal="right" vertical="center" wrapText="1" indent="2" readingOrder="1"/>
    </xf>
    <xf numFmtId="168" fontId="117" fillId="0" borderId="0" xfId="817" applyNumberFormat="1" applyFont="1" applyAlignment="1">
      <alignment horizontal="right" vertical="center" wrapText="1" indent="2" readingOrder="1"/>
    </xf>
    <xf numFmtId="168" fontId="117" fillId="0" borderId="0" xfId="919" applyNumberFormat="1" applyFont="1" applyAlignment="1">
      <alignment horizontal="center" vertical="center" wrapText="1" readingOrder="1"/>
    </xf>
    <xf numFmtId="166" fontId="117" fillId="0" borderId="0" xfId="1" applyFont="1" applyAlignment="1">
      <alignment horizontal="left" indent="2"/>
    </xf>
    <xf numFmtId="168" fontId="117" fillId="0" borderId="0" xfId="919" quotePrefix="1" applyNumberFormat="1" applyFont="1" applyAlignment="1">
      <alignment horizontal="center" vertical="center" wrapText="1" readingOrder="1"/>
    </xf>
    <xf numFmtId="166" fontId="96" fillId="0" borderId="63" xfId="674" applyFont="1" applyFill="1" applyBorder="1" applyAlignment="1">
      <alignment horizontal="left" vertical="center" wrapText="1" readingOrder="1"/>
    </xf>
    <xf numFmtId="166" fontId="101" fillId="0" borderId="0" xfId="674" applyFont="1" applyFill="1" applyBorder="1" applyAlignment="1">
      <alignment horizontal="left" vertical="center" wrapText="1" indent="1" readingOrder="1"/>
    </xf>
    <xf numFmtId="0" fontId="94" fillId="61" borderId="39" xfId="0" applyFont="1" applyFill="1" applyBorder="1" applyAlignment="1">
      <alignment horizontal="center" vertical="center"/>
    </xf>
    <xf numFmtId="0" fontId="92" fillId="61" borderId="0" xfId="0" applyFont="1" applyFill="1" applyBorder="1" applyAlignment="1">
      <alignment horizontal="left" vertical="center"/>
    </xf>
    <xf numFmtId="166" fontId="91" fillId="61" borderId="0" xfId="1" applyFont="1" applyFill="1" applyBorder="1" applyAlignment="1">
      <alignment vertical="center"/>
    </xf>
    <xf numFmtId="0" fontId="0" fillId="61" borderId="0" xfId="0" applyFill="1" applyAlignment="1">
      <alignment vertical="center"/>
    </xf>
    <xf numFmtId="0" fontId="0" fillId="61" borderId="0" xfId="0" applyFill="1"/>
    <xf numFmtId="0" fontId="92" fillId="61" borderId="0" xfId="0" applyFont="1" applyFill="1" applyAlignment="1">
      <alignment horizontal="left" vertical="center"/>
    </xf>
    <xf numFmtId="166" fontId="91" fillId="61" borderId="0" xfId="1" applyFont="1" applyFill="1" applyAlignment="1">
      <alignment vertical="center"/>
    </xf>
    <xf numFmtId="166" fontId="116" fillId="61" borderId="56" xfId="0" quotePrefix="1" applyNumberFormat="1" applyFont="1" applyFill="1" applyBorder="1" applyAlignment="1">
      <alignment horizontal="centerContinuous" vertical="center" wrapText="1" readingOrder="1"/>
    </xf>
    <xf numFmtId="166" fontId="116" fillId="61" borderId="40" xfId="674" quotePrefix="1" applyFont="1" applyFill="1" applyBorder="1" applyAlignment="1">
      <alignment horizontal="center" vertical="center" wrapText="1" readingOrder="1"/>
    </xf>
    <xf numFmtId="0" fontId="116" fillId="61" borderId="40" xfId="0" applyFont="1" applyFill="1" applyBorder="1" applyAlignment="1">
      <alignment horizontal="center" vertical="center" wrapText="1" readingOrder="1"/>
    </xf>
    <xf numFmtId="166" fontId="116" fillId="61" borderId="62" xfId="674" quotePrefix="1" applyFont="1" applyFill="1" applyBorder="1" applyAlignment="1">
      <alignment horizontal="center" vertical="center" wrapText="1" readingOrder="1"/>
    </xf>
    <xf numFmtId="0" fontId="0" fillId="0" borderId="0" xfId="920" applyFont="1" applyAlignment="1">
      <alignment horizontal="center"/>
    </xf>
    <xf numFmtId="0" fontId="118" fillId="58" borderId="0" xfId="920" applyFont="1" applyFill="1"/>
    <xf numFmtId="0" fontId="118" fillId="0" borderId="0" xfId="920" applyFont="1"/>
    <xf numFmtId="0" fontId="17" fillId="0" borderId="0" xfId="920" applyAlignment="1">
      <alignment horizontal="center"/>
    </xf>
    <xf numFmtId="0" fontId="0" fillId="0" borderId="0" xfId="920" applyFont="1"/>
    <xf numFmtId="0" fontId="122" fillId="62" borderId="0" xfId="922" applyFont="1" applyFill="1" applyAlignment="1">
      <alignment horizontal="left" indent="1"/>
    </xf>
    <xf numFmtId="0" fontId="121" fillId="62" borderId="0" xfId="922" applyFont="1" applyFill="1" applyAlignment="1">
      <alignment horizontal="center"/>
    </xf>
    <xf numFmtId="0" fontId="123" fillId="62" borderId="0" xfId="922" applyFont="1" applyFill="1" applyAlignment="1">
      <alignment horizontal="center" wrapText="1"/>
    </xf>
    <xf numFmtId="0" fontId="124" fillId="0" borderId="0" xfId="922" applyFont="1"/>
    <xf numFmtId="0" fontId="125" fillId="0" borderId="40" xfId="920" applyFont="1" applyBorder="1"/>
    <xf numFmtId="0" fontId="126" fillId="0" borderId="40" xfId="920" applyFont="1" applyBorder="1" applyAlignment="1">
      <alignment horizontal="center"/>
    </xf>
    <xf numFmtId="0" fontId="127" fillId="58" borderId="40" xfId="920" applyFont="1" applyFill="1" applyBorder="1"/>
    <xf numFmtId="0" fontId="125" fillId="0" borderId="0" xfId="920" applyFont="1"/>
    <xf numFmtId="0" fontId="128" fillId="0" borderId="61" xfId="923" applyFont="1" applyBorder="1" applyAlignment="1">
      <alignment horizontal="left" vertical="center" indent="1"/>
    </xf>
    <xf numFmtId="0" fontId="126" fillId="0" borderId="0" xfId="920" applyFont="1" applyAlignment="1">
      <alignment horizontal="center"/>
    </xf>
    <xf numFmtId="0" fontId="131" fillId="64" borderId="0" xfId="923" applyFont="1" applyFill="1" applyAlignment="1">
      <alignment horizontal="left" vertical="center" wrapText="1" indent="1"/>
    </xf>
    <xf numFmtId="167" fontId="132" fillId="58" borderId="0" xfId="923" applyNumberFormat="1" applyFont="1" applyFill="1" applyAlignment="1">
      <alignment horizontal="center" vertical="center"/>
    </xf>
    <xf numFmtId="3" fontId="133" fillId="58" borderId="0" xfId="923" applyNumberFormat="1" applyFont="1" applyFill="1" applyAlignment="1">
      <alignment horizontal="center" vertical="center"/>
    </xf>
    <xf numFmtId="168" fontId="132" fillId="58" borderId="0" xfId="817" applyNumberFormat="1" applyFont="1" applyFill="1" applyAlignment="1">
      <alignment horizontal="center" vertical="center"/>
    </xf>
    <xf numFmtId="167" fontId="132" fillId="58" borderId="0" xfId="817" applyNumberFormat="1" applyFont="1" applyFill="1" applyAlignment="1">
      <alignment horizontal="center" vertical="center"/>
    </xf>
    <xf numFmtId="167" fontId="132" fillId="58" borderId="0" xfId="923" applyNumberFormat="1" applyFont="1" applyFill="1"/>
    <xf numFmtId="9" fontId="130" fillId="0" borderId="0" xfId="817" applyFont="1"/>
    <xf numFmtId="0" fontId="135" fillId="0" borderId="40" xfId="923" applyFont="1" applyBorder="1" applyAlignment="1">
      <alignment horizontal="left" indent="1"/>
    </xf>
    <xf numFmtId="167" fontId="134" fillId="58" borderId="40" xfId="923" applyNumberFormat="1" applyFont="1" applyFill="1" applyBorder="1" applyAlignment="1">
      <alignment horizontal="center" vertical="center"/>
    </xf>
    <xf numFmtId="3" fontId="135" fillId="58" borderId="40" xfId="923" applyNumberFormat="1" applyFont="1" applyFill="1" applyBorder="1" applyAlignment="1">
      <alignment horizontal="center" vertical="center"/>
    </xf>
    <xf numFmtId="168" fontId="134" fillId="58" borderId="40" xfId="817" applyNumberFormat="1" applyFont="1" applyFill="1" applyBorder="1" applyAlignment="1">
      <alignment horizontal="center" vertical="center"/>
    </xf>
    <xf numFmtId="167" fontId="134" fillId="58" borderId="40" xfId="817" applyNumberFormat="1" applyFont="1" applyFill="1" applyBorder="1" applyAlignment="1">
      <alignment horizontal="center" vertical="center"/>
    </xf>
    <xf numFmtId="0" fontId="135" fillId="0" borderId="31" xfId="922" applyFont="1" applyBorder="1" applyAlignment="1">
      <alignment horizontal="left" indent="1"/>
    </xf>
    <xf numFmtId="168" fontId="134" fillId="58" borderId="31" xfId="817" applyNumberFormat="1" applyFont="1" applyFill="1" applyBorder="1" applyAlignment="1">
      <alignment horizontal="center" vertical="center"/>
    </xf>
    <xf numFmtId="3" fontId="135" fillId="58" borderId="31" xfId="817" applyNumberFormat="1" applyFont="1" applyFill="1" applyBorder="1" applyAlignment="1">
      <alignment horizontal="center" vertical="center"/>
    </xf>
    <xf numFmtId="168" fontId="134" fillId="0" borderId="31" xfId="817" applyNumberFormat="1" applyFont="1" applyBorder="1" applyAlignment="1">
      <alignment horizontal="center" vertical="center"/>
    </xf>
    <xf numFmtId="0" fontId="128" fillId="0" borderId="0" xfId="923" applyFont="1" applyAlignment="1">
      <alignment horizontal="left" vertical="center" indent="1"/>
    </xf>
    <xf numFmtId="0" fontId="135" fillId="0" borderId="31" xfId="923" applyFont="1" applyBorder="1" applyAlignment="1">
      <alignment horizontal="left" indent="1"/>
    </xf>
    <xf numFmtId="167" fontId="134" fillId="58" borderId="31" xfId="923" applyNumberFormat="1" applyFont="1" applyFill="1" applyBorder="1" applyAlignment="1">
      <alignment horizontal="center" vertical="center"/>
    </xf>
    <xf numFmtId="3" fontId="135" fillId="58" borderId="31" xfId="923" applyNumberFormat="1" applyFont="1" applyFill="1" applyBorder="1" applyAlignment="1">
      <alignment horizontal="center" vertical="center"/>
    </xf>
    <xf numFmtId="167" fontId="134" fillId="58" borderId="31" xfId="817" applyNumberFormat="1" applyFont="1" applyFill="1" applyBorder="1" applyAlignment="1">
      <alignment horizontal="center" vertical="center"/>
    </xf>
    <xf numFmtId="0" fontId="135" fillId="0" borderId="61" xfId="923" applyFont="1" applyBorder="1" applyAlignment="1">
      <alignment horizontal="left" indent="1"/>
    </xf>
    <xf numFmtId="167" fontId="134" fillId="58" borderId="61" xfId="923" applyNumberFormat="1" applyFont="1" applyFill="1" applyBorder="1" applyAlignment="1">
      <alignment horizontal="center" vertical="center"/>
    </xf>
    <xf numFmtId="3" fontId="135" fillId="58" borderId="61" xfId="923" applyNumberFormat="1" applyFont="1" applyFill="1" applyBorder="1" applyAlignment="1">
      <alignment horizontal="center" vertical="center"/>
    </xf>
    <xf numFmtId="168" fontId="134" fillId="58" borderId="61" xfId="817" applyNumberFormat="1" applyFont="1" applyFill="1" applyBorder="1" applyAlignment="1">
      <alignment horizontal="center" vertical="center"/>
    </xf>
    <xf numFmtId="167" fontId="134" fillId="58" borderId="61" xfId="817" applyNumberFormat="1" applyFont="1" applyFill="1" applyBorder="1" applyAlignment="1">
      <alignment horizontal="center" vertical="center"/>
    </xf>
    <xf numFmtId="3" fontId="135" fillId="58" borderId="61" xfId="920" applyNumberFormat="1" applyFont="1" applyFill="1" applyBorder="1" applyAlignment="1">
      <alignment horizontal="center" vertical="center"/>
    </xf>
    <xf numFmtId="0" fontId="132" fillId="64" borderId="0" xfId="922" applyFont="1" applyFill="1" applyAlignment="1">
      <alignment horizontal="left" vertical="center" wrapText="1" indent="1"/>
    </xf>
    <xf numFmtId="3" fontId="133" fillId="58" borderId="0" xfId="922" applyNumberFormat="1" applyFont="1" applyFill="1" applyAlignment="1">
      <alignment horizontal="center" vertical="center"/>
    </xf>
    <xf numFmtId="3" fontId="132" fillId="58" borderId="0" xfId="922" applyNumberFormat="1" applyFont="1" applyFill="1"/>
    <xf numFmtId="0" fontId="131" fillId="64" borderId="0" xfId="922" applyFont="1" applyFill="1" applyAlignment="1">
      <alignment horizontal="left" vertical="center" wrapText="1" indent="1"/>
    </xf>
    <xf numFmtId="167" fontId="134" fillId="58" borderId="61" xfId="920" applyNumberFormat="1" applyFont="1" applyFill="1" applyBorder="1" applyAlignment="1">
      <alignment horizontal="center" vertical="center"/>
    </xf>
    <xf numFmtId="167" fontId="132" fillId="58" borderId="0" xfId="922" applyNumberFormat="1" applyFont="1" applyFill="1" applyAlignment="1">
      <alignment horizontal="center" vertical="center"/>
    </xf>
    <xf numFmtId="167" fontId="132" fillId="58" borderId="0" xfId="922" applyNumberFormat="1" applyFont="1" applyFill="1"/>
    <xf numFmtId="0" fontId="132" fillId="64" borderId="40" xfId="922" applyFont="1" applyFill="1" applyBorder="1" applyAlignment="1">
      <alignment horizontal="left" vertical="center" wrapText="1" indent="1"/>
    </xf>
    <xf numFmtId="167" fontId="132" fillId="58" borderId="40" xfId="922" applyNumberFormat="1" applyFont="1" applyFill="1" applyBorder="1" applyAlignment="1">
      <alignment horizontal="center" vertical="center"/>
    </xf>
    <xf numFmtId="3" fontId="133" fillId="58" borderId="40" xfId="922" applyNumberFormat="1" applyFont="1" applyFill="1" applyBorder="1" applyAlignment="1">
      <alignment horizontal="center" vertical="center"/>
    </xf>
    <xf numFmtId="168" fontId="132" fillId="58" borderId="40" xfId="817" applyNumberFormat="1" applyFont="1" applyFill="1" applyBorder="1" applyAlignment="1">
      <alignment horizontal="center" vertical="center"/>
    </xf>
    <xf numFmtId="167" fontId="132" fillId="58" borderId="40" xfId="817" applyNumberFormat="1" applyFont="1" applyFill="1" applyBorder="1" applyAlignment="1">
      <alignment horizontal="center" vertical="center"/>
    </xf>
    <xf numFmtId="167" fontId="132" fillId="0" borderId="0" xfId="922" applyNumberFormat="1" applyFont="1"/>
    <xf numFmtId="167" fontId="132" fillId="0" borderId="0" xfId="922" applyNumberFormat="1" applyFont="1" applyAlignment="1">
      <alignment horizontal="center"/>
    </xf>
    <xf numFmtId="0" fontId="121" fillId="63" borderId="0" xfId="922" applyFont="1" applyFill="1" applyAlignment="1">
      <alignment horizontal="center"/>
    </xf>
    <xf numFmtId="166" fontId="96" fillId="0" borderId="59" xfId="1" applyFont="1" applyFill="1" applyBorder="1"/>
    <xf numFmtId="166" fontId="96" fillId="0" borderId="64" xfId="1" applyFont="1" applyFill="1" applyBorder="1"/>
    <xf numFmtId="166" fontId="111" fillId="61" borderId="65" xfId="674" quotePrefix="1" applyNumberFormat="1" applyFont="1" applyFill="1" applyBorder="1" applyAlignment="1">
      <alignment horizontal="center" vertical="center" wrapText="1" readingOrder="1"/>
    </xf>
    <xf numFmtId="166" fontId="111" fillId="61" borderId="66" xfId="674" quotePrefix="1" applyNumberFormat="1" applyFont="1" applyFill="1" applyBorder="1" applyAlignment="1">
      <alignment horizontal="center" vertical="center" wrapText="1" readingOrder="1"/>
    </xf>
    <xf numFmtId="166" fontId="112" fillId="0" borderId="67" xfId="674" applyFont="1" applyFill="1" applyBorder="1" applyAlignment="1">
      <alignment horizontal="left" vertical="center" wrapText="1" indent="1" readingOrder="1"/>
    </xf>
    <xf numFmtId="183" fontId="110" fillId="0" borderId="67" xfId="674" applyNumberFormat="1" applyFont="1" applyFill="1" applyBorder="1" applyAlignment="1">
      <alignment horizontal="center" vertical="center" wrapText="1" readingOrder="1"/>
    </xf>
    <xf numFmtId="166" fontId="112" fillId="0" borderId="0" xfId="1" applyFont="1" applyFill="1" applyBorder="1"/>
    <xf numFmtId="166" fontId="110" fillId="0" borderId="0" xfId="1" applyFont="1" applyFill="1" applyBorder="1"/>
    <xf numFmtId="168" fontId="132" fillId="58" borderId="0" xfId="817" quotePrefix="1" applyNumberFormat="1" applyFont="1" applyFill="1" applyAlignment="1">
      <alignment horizontal="center" vertical="center"/>
    </xf>
    <xf numFmtId="0" fontId="17" fillId="0" borderId="0" xfId="924"/>
    <xf numFmtId="0" fontId="17" fillId="0" borderId="0" xfId="924" applyAlignment="1">
      <alignment horizontal="center"/>
    </xf>
    <xf numFmtId="0" fontId="130" fillId="0" borderId="0" xfId="924" applyFont="1" applyAlignment="1">
      <alignment horizontal="center"/>
    </xf>
    <xf numFmtId="0" fontId="130" fillId="0" borderId="0" xfId="924" applyFont="1"/>
    <xf numFmtId="167" fontId="130" fillId="0" borderId="0" xfId="924" applyNumberFormat="1" applyFont="1"/>
    <xf numFmtId="0" fontId="126" fillId="0" borderId="0" xfId="924" applyFont="1"/>
    <xf numFmtId="0" fontId="126" fillId="0" borderId="0" xfId="924" applyFont="1" applyAlignment="1">
      <alignment horizontal="center"/>
    </xf>
    <xf numFmtId="166" fontId="85" fillId="0" borderId="0" xfId="674" applyFont="1" applyBorder="1" applyAlignment="1">
      <alignment vertical="center" wrapText="1" readingOrder="1"/>
    </xf>
    <xf numFmtId="166" fontId="110" fillId="0" borderId="0" xfId="674" applyFont="1" applyFill="1" applyBorder="1" applyAlignment="1">
      <alignment vertical="center" wrapText="1" readingOrder="1"/>
    </xf>
    <xf numFmtId="0" fontId="107" fillId="0" borderId="0" xfId="900" applyFont="1" applyBorder="1" applyAlignment="1">
      <alignment vertical="center" wrapText="1" readingOrder="1"/>
    </xf>
    <xf numFmtId="0" fontId="0" fillId="0" borderId="0" xfId="920" applyFont="1" applyFill="1"/>
    <xf numFmtId="0" fontId="118" fillId="0" borderId="0" xfId="920" applyFont="1" applyFill="1"/>
    <xf numFmtId="0" fontId="17" fillId="0" borderId="0" xfId="924" applyFill="1"/>
    <xf numFmtId="0" fontId="129" fillId="0" borderId="0" xfId="924" applyFont="1" applyFill="1" applyAlignment="1">
      <alignment horizontal="center" vertical="center"/>
    </xf>
    <xf numFmtId="168" fontId="130" fillId="0" borderId="0" xfId="924" applyNumberFormat="1" applyFont="1" applyFill="1"/>
    <xf numFmtId="0" fontId="130" fillId="0" borderId="0" xfId="924" applyFont="1" applyFill="1"/>
    <xf numFmtId="167" fontId="130" fillId="0" borderId="0" xfId="924" applyNumberFormat="1" applyFont="1" applyFill="1"/>
    <xf numFmtId="3" fontId="130" fillId="0" borderId="0" xfId="924" applyNumberFormat="1" applyFont="1" applyFill="1"/>
    <xf numFmtId="168" fontId="136" fillId="0" borderId="0" xfId="924" applyNumberFormat="1" applyFont="1" applyFill="1"/>
    <xf numFmtId="166" fontId="111" fillId="61" borderId="68" xfId="674" quotePrefix="1" applyNumberFormat="1" applyFont="1" applyFill="1" applyBorder="1" applyAlignment="1">
      <alignment horizontal="center" vertical="center" wrapText="1" readingOrder="1"/>
    </xf>
    <xf numFmtId="186" fontId="134" fillId="0" borderId="31" xfId="817" applyNumberFormat="1" applyFont="1" applyFill="1" applyBorder="1" applyAlignment="1">
      <alignment horizontal="center" vertical="center"/>
    </xf>
    <xf numFmtId="0" fontId="111" fillId="61" borderId="68" xfId="674" quotePrefix="1" applyNumberFormat="1" applyFont="1" applyFill="1" applyBorder="1" applyAlignment="1">
      <alignment horizontal="center" vertical="center" readingOrder="1"/>
    </xf>
    <xf numFmtId="0" fontId="107" fillId="0" borderId="0" xfId="900" applyFont="1" applyAlignment="1">
      <alignment horizontal="left" vertical="center" wrapText="1" indent="1" readingOrder="1"/>
    </xf>
    <xf numFmtId="168" fontId="107" fillId="0" borderId="0" xfId="817" applyNumberFormat="1" applyFont="1" applyBorder="1" applyAlignment="1">
      <alignment horizontal="left" vertical="center" wrapText="1" indent="1" readingOrder="1"/>
    </xf>
    <xf numFmtId="0" fontId="105" fillId="0" borderId="41" xfId="900" quotePrefix="1" applyFont="1" applyBorder="1" applyAlignment="1">
      <alignment horizontal="center" wrapText="1" readingOrder="1"/>
    </xf>
    <xf numFmtId="0" fontId="105" fillId="0" borderId="42" xfId="900" quotePrefix="1" applyFont="1" applyBorder="1" applyAlignment="1">
      <alignment horizontal="center" wrapText="1" readingOrder="1"/>
    </xf>
    <xf numFmtId="166" fontId="111" fillId="61" borderId="0" xfId="674" quotePrefix="1" applyNumberFormat="1" applyFont="1" applyFill="1" applyBorder="1" applyAlignment="1">
      <alignment horizontal="center" vertical="center" wrapText="1" readingOrder="1"/>
    </xf>
    <xf numFmtId="0" fontId="111" fillId="61" borderId="60" xfId="674" quotePrefix="1" applyNumberFormat="1" applyFont="1" applyFill="1" applyBorder="1" applyAlignment="1">
      <alignment horizontal="center" vertical="center" readingOrder="1"/>
    </xf>
    <xf numFmtId="0" fontId="111" fillId="61" borderId="59" xfId="674" quotePrefix="1" applyNumberFormat="1" applyFont="1" applyFill="1" applyBorder="1" applyAlignment="1">
      <alignment horizontal="center" vertical="center" readingOrder="1"/>
    </xf>
    <xf numFmtId="0" fontId="120" fillId="62" borderId="0" xfId="922" applyFont="1" applyFill="1" applyAlignment="1">
      <alignment horizontal="center" wrapText="1"/>
    </xf>
    <xf numFmtId="0" fontId="121" fillId="63" borderId="0" xfId="922" applyFont="1" applyFill="1" applyAlignment="1">
      <alignment horizontal="center"/>
    </xf>
    <xf numFmtId="0" fontId="130" fillId="0" borderId="0" xfId="924" applyFont="1" applyFill="1" applyAlignment="1">
      <alignment horizontal="center"/>
    </xf>
  </cellXfs>
  <cellStyles count="925">
    <cellStyle name="1" xfId="920" xr:uid="{B6997BE9-35B5-4407-B5DF-553FA0C709CE}"/>
    <cellStyle name="1 2" xfId="922" xr:uid="{CCA5E8F6-4DCE-4FDA-BB4F-1E1C05F84CD2}"/>
    <cellStyle name="1 2 2" xfId="923" xr:uid="{153E2067-67B1-4815-9BEE-FED41B5B4889}"/>
    <cellStyle name="20% - Accent1" xfId="2" xr:uid="{00000000-0005-0000-0000-000000000000}"/>
    <cellStyle name="20% - Accent1 2" xfId="3" xr:uid="{00000000-0005-0000-0000-000001000000}"/>
    <cellStyle name="20% - Accent2" xfId="4" xr:uid="{00000000-0005-0000-0000-000002000000}"/>
    <cellStyle name="20% - Accent2 2" xfId="5" xr:uid="{00000000-0005-0000-0000-000003000000}"/>
    <cellStyle name="20% - Accent3" xfId="6" xr:uid="{00000000-0005-0000-0000-000004000000}"/>
    <cellStyle name="20% - Accent3 2" xfId="7" xr:uid="{00000000-0005-0000-0000-000005000000}"/>
    <cellStyle name="20% - Accent4" xfId="8" xr:uid="{00000000-0005-0000-0000-000006000000}"/>
    <cellStyle name="20% - Accent4 2" xfId="9" xr:uid="{00000000-0005-0000-0000-000007000000}"/>
    <cellStyle name="20% - Accent5" xfId="10" xr:uid="{00000000-0005-0000-0000-000008000000}"/>
    <cellStyle name="20% - Accent5 2" xfId="11" xr:uid="{00000000-0005-0000-0000-000009000000}"/>
    <cellStyle name="20% - Accent6" xfId="12" xr:uid="{00000000-0005-0000-0000-00000A000000}"/>
    <cellStyle name="20% - Accent6 2" xfId="13" xr:uid="{00000000-0005-0000-0000-00000B000000}"/>
    <cellStyle name="20% - Énfasis1 2" xfId="14" xr:uid="{00000000-0005-0000-0000-00000C000000}"/>
    <cellStyle name="20% - Énfasis1 2 2" xfId="15" xr:uid="{00000000-0005-0000-0000-00000D000000}"/>
    <cellStyle name="20% - Énfasis1 3" xfId="16" xr:uid="{00000000-0005-0000-0000-00000E000000}"/>
    <cellStyle name="20% - Énfasis1 3 2" xfId="17" xr:uid="{00000000-0005-0000-0000-00000F000000}"/>
    <cellStyle name="20% - Énfasis2 2" xfId="18" xr:uid="{00000000-0005-0000-0000-000010000000}"/>
    <cellStyle name="20% - Énfasis2 2 2" xfId="19" xr:uid="{00000000-0005-0000-0000-000011000000}"/>
    <cellStyle name="20% - Énfasis2 3" xfId="20" xr:uid="{00000000-0005-0000-0000-000012000000}"/>
    <cellStyle name="20% - Énfasis2 3 2" xfId="21" xr:uid="{00000000-0005-0000-0000-000013000000}"/>
    <cellStyle name="20% - Énfasis3 2" xfId="22" xr:uid="{00000000-0005-0000-0000-000014000000}"/>
    <cellStyle name="20% - Énfasis3 2 2" xfId="23" xr:uid="{00000000-0005-0000-0000-000015000000}"/>
    <cellStyle name="20% - Énfasis3 3" xfId="24" xr:uid="{00000000-0005-0000-0000-000016000000}"/>
    <cellStyle name="20% - Énfasis3 3 2" xfId="25" xr:uid="{00000000-0005-0000-0000-000017000000}"/>
    <cellStyle name="20% - Énfasis4 2" xfId="26" xr:uid="{00000000-0005-0000-0000-000018000000}"/>
    <cellStyle name="20% - Énfasis4 2 2" xfId="27" xr:uid="{00000000-0005-0000-0000-000019000000}"/>
    <cellStyle name="20% - Énfasis4 3" xfId="28" xr:uid="{00000000-0005-0000-0000-00001A000000}"/>
    <cellStyle name="20% - Énfasis4 3 2" xfId="29" xr:uid="{00000000-0005-0000-0000-00001B000000}"/>
    <cellStyle name="20% - Énfasis5 2" xfId="30" xr:uid="{00000000-0005-0000-0000-00001C000000}"/>
    <cellStyle name="20% - Énfasis5 2 2" xfId="31" xr:uid="{00000000-0005-0000-0000-00001D000000}"/>
    <cellStyle name="20% - Énfasis5 3" xfId="32" xr:uid="{00000000-0005-0000-0000-00001E000000}"/>
    <cellStyle name="20% - Énfasis5 3 2" xfId="33" xr:uid="{00000000-0005-0000-0000-00001F000000}"/>
    <cellStyle name="20% - Énfasis6 2" xfId="34" xr:uid="{00000000-0005-0000-0000-000020000000}"/>
    <cellStyle name="20% - Énfasis6 2 2" xfId="35" xr:uid="{00000000-0005-0000-0000-000021000000}"/>
    <cellStyle name="20% - Énfasis6 3" xfId="36" xr:uid="{00000000-0005-0000-0000-000022000000}"/>
    <cellStyle name="20% - Énfasis6 3 2" xfId="37" xr:uid="{00000000-0005-0000-0000-000023000000}"/>
    <cellStyle name="40% - Accent1" xfId="38" xr:uid="{00000000-0005-0000-0000-000024000000}"/>
    <cellStyle name="40% - Accent1 2" xfId="39" xr:uid="{00000000-0005-0000-0000-000025000000}"/>
    <cellStyle name="40% - Accent2" xfId="40" xr:uid="{00000000-0005-0000-0000-000026000000}"/>
    <cellStyle name="40% - Accent2 2" xfId="41" xr:uid="{00000000-0005-0000-0000-000027000000}"/>
    <cellStyle name="40% - Accent3" xfId="42" xr:uid="{00000000-0005-0000-0000-000028000000}"/>
    <cellStyle name="40% - Accent3 2" xfId="43" xr:uid="{00000000-0005-0000-0000-000029000000}"/>
    <cellStyle name="40% - Accent4" xfId="44" xr:uid="{00000000-0005-0000-0000-00002A000000}"/>
    <cellStyle name="40% - Accent4 2" xfId="45" xr:uid="{00000000-0005-0000-0000-00002B000000}"/>
    <cellStyle name="40% - Accent5" xfId="46" xr:uid="{00000000-0005-0000-0000-00002C000000}"/>
    <cellStyle name="40% - Accent5 2" xfId="47" xr:uid="{00000000-0005-0000-0000-00002D000000}"/>
    <cellStyle name="40% - Accent6" xfId="48" xr:uid="{00000000-0005-0000-0000-00002E000000}"/>
    <cellStyle name="40% - Accent6 2" xfId="49" xr:uid="{00000000-0005-0000-0000-00002F000000}"/>
    <cellStyle name="40% - Énfasis1 2" xfId="50" xr:uid="{00000000-0005-0000-0000-000030000000}"/>
    <cellStyle name="40% - Énfasis1 2 2" xfId="51" xr:uid="{00000000-0005-0000-0000-000031000000}"/>
    <cellStyle name="40% - Énfasis1 3" xfId="52" xr:uid="{00000000-0005-0000-0000-000032000000}"/>
    <cellStyle name="40% - Énfasis1 3 2" xfId="53" xr:uid="{00000000-0005-0000-0000-000033000000}"/>
    <cellStyle name="40% - Énfasis2 2" xfId="54" xr:uid="{00000000-0005-0000-0000-000034000000}"/>
    <cellStyle name="40% - Énfasis2 2 2" xfId="55" xr:uid="{00000000-0005-0000-0000-000035000000}"/>
    <cellStyle name="40% - Énfasis2 3" xfId="56" xr:uid="{00000000-0005-0000-0000-000036000000}"/>
    <cellStyle name="40% - Énfasis2 3 2" xfId="57" xr:uid="{00000000-0005-0000-0000-000037000000}"/>
    <cellStyle name="40% - Énfasis3 2" xfId="58" xr:uid="{00000000-0005-0000-0000-000038000000}"/>
    <cellStyle name="40% - Énfasis3 2 2" xfId="59" xr:uid="{00000000-0005-0000-0000-000039000000}"/>
    <cellStyle name="40% - Énfasis3 3" xfId="60" xr:uid="{00000000-0005-0000-0000-00003A000000}"/>
    <cellStyle name="40% - Énfasis3 3 2" xfId="61" xr:uid="{00000000-0005-0000-0000-00003B000000}"/>
    <cellStyle name="40% - Énfasis4 2" xfId="62" xr:uid="{00000000-0005-0000-0000-00003C000000}"/>
    <cellStyle name="40% - Énfasis4 2 2" xfId="63" xr:uid="{00000000-0005-0000-0000-00003D000000}"/>
    <cellStyle name="40% - Énfasis4 3" xfId="64" xr:uid="{00000000-0005-0000-0000-00003E000000}"/>
    <cellStyle name="40% - Énfasis4 3 2" xfId="65" xr:uid="{00000000-0005-0000-0000-00003F000000}"/>
    <cellStyle name="40% - Énfasis5 2" xfId="66" xr:uid="{00000000-0005-0000-0000-000040000000}"/>
    <cellStyle name="40% - Énfasis5 2 2" xfId="67" xr:uid="{00000000-0005-0000-0000-000041000000}"/>
    <cellStyle name="40% - Énfasis5 3" xfId="68" xr:uid="{00000000-0005-0000-0000-000042000000}"/>
    <cellStyle name="40% - Énfasis5 3 2" xfId="69" xr:uid="{00000000-0005-0000-0000-000043000000}"/>
    <cellStyle name="40% - Énfasis6 2" xfId="70" xr:uid="{00000000-0005-0000-0000-000044000000}"/>
    <cellStyle name="40% - Énfasis6 2 2" xfId="71" xr:uid="{00000000-0005-0000-0000-000045000000}"/>
    <cellStyle name="40% - Énfasis6 3" xfId="72" xr:uid="{00000000-0005-0000-0000-000046000000}"/>
    <cellStyle name="40% - Énfasis6 3 2" xfId="73" xr:uid="{00000000-0005-0000-0000-000047000000}"/>
    <cellStyle name="60% - Accent1" xfId="74" xr:uid="{00000000-0005-0000-0000-000048000000}"/>
    <cellStyle name="60% - Accent1 2" xfId="75" xr:uid="{00000000-0005-0000-0000-000049000000}"/>
    <cellStyle name="60% - Accent2" xfId="76" xr:uid="{00000000-0005-0000-0000-00004A000000}"/>
    <cellStyle name="60% - Accent2 2" xfId="77" xr:uid="{00000000-0005-0000-0000-00004B000000}"/>
    <cellStyle name="60% - Accent3" xfId="78" xr:uid="{00000000-0005-0000-0000-00004C000000}"/>
    <cellStyle name="60% - Accent3 2" xfId="79" xr:uid="{00000000-0005-0000-0000-00004D000000}"/>
    <cellStyle name="60% - Accent4" xfId="80" xr:uid="{00000000-0005-0000-0000-00004E000000}"/>
    <cellStyle name="60% - Accent4 2" xfId="81" xr:uid="{00000000-0005-0000-0000-00004F000000}"/>
    <cellStyle name="60% - Accent5" xfId="82" xr:uid="{00000000-0005-0000-0000-000050000000}"/>
    <cellStyle name="60% - Accent5 2" xfId="83" xr:uid="{00000000-0005-0000-0000-000051000000}"/>
    <cellStyle name="60% - Accent6" xfId="84" xr:uid="{00000000-0005-0000-0000-000052000000}"/>
    <cellStyle name="60% - Accent6 2" xfId="85" xr:uid="{00000000-0005-0000-0000-000053000000}"/>
    <cellStyle name="60% - Énfasis1 2" xfId="86" xr:uid="{00000000-0005-0000-0000-000054000000}"/>
    <cellStyle name="60% - Énfasis2 2" xfId="87" xr:uid="{00000000-0005-0000-0000-000055000000}"/>
    <cellStyle name="60% - Énfasis3 2" xfId="88" xr:uid="{00000000-0005-0000-0000-000056000000}"/>
    <cellStyle name="60% - Énfasis4 2" xfId="89" xr:uid="{00000000-0005-0000-0000-000057000000}"/>
    <cellStyle name="60% - Énfasis5 2" xfId="90" xr:uid="{00000000-0005-0000-0000-000058000000}"/>
    <cellStyle name="60% - Énfasis6 2" xfId="91" xr:uid="{00000000-0005-0000-0000-000059000000}"/>
    <cellStyle name="Accent1" xfId="92" xr:uid="{00000000-0005-0000-0000-00005A000000}"/>
    <cellStyle name="Accent1 2" xfId="93" xr:uid="{00000000-0005-0000-0000-00005B000000}"/>
    <cellStyle name="Accent2" xfId="94" xr:uid="{00000000-0005-0000-0000-00005C000000}"/>
    <cellStyle name="Accent2 2" xfId="95" xr:uid="{00000000-0005-0000-0000-00005D000000}"/>
    <cellStyle name="Accent3" xfId="96" xr:uid="{00000000-0005-0000-0000-00005E000000}"/>
    <cellStyle name="Accent3 2" xfId="97" xr:uid="{00000000-0005-0000-0000-00005F000000}"/>
    <cellStyle name="Accent4" xfId="98" xr:uid="{00000000-0005-0000-0000-000060000000}"/>
    <cellStyle name="Accent4 2" xfId="99" xr:uid="{00000000-0005-0000-0000-000061000000}"/>
    <cellStyle name="Accent5" xfId="100" xr:uid="{00000000-0005-0000-0000-000062000000}"/>
    <cellStyle name="Accent5 2" xfId="101" xr:uid="{00000000-0005-0000-0000-000063000000}"/>
    <cellStyle name="Accent6" xfId="102" xr:uid="{00000000-0005-0000-0000-000064000000}"/>
    <cellStyle name="Accent6 2" xfId="103" xr:uid="{00000000-0005-0000-0000-000065000000}"/>
    <cellStyle name="Accounting w/$" xfId="104" xr:uid="{00000000-0005-0000-0000-000066000000}"/>
    <cellStyle name="Accounting w/$ Total" xfId="105" xr:uid="{00000000-0005-0000-0000-000067000000}"/>
    <cellStyle name="Accounting w/o $" xfId="106" xr:uid="{00000000-0005-0000-0000-000068000000}"/>
    <cellStyle name="args.style" xfId="107" xr:uid="{00000000-0005-0000-0000-000069000000}"/>
    <cellStyle name="args.style 10" xfId="108" xr:uid="{00000000-0005-0000-0000-00006A000000}"/>
    <cellStyle name="args.style 11" xfId="109" xr:uid="{00000000-0005-0000-0000-00006B000000}"/>
    <cellStyle name="args.style 12" xfId="110" xr:uid="{00000000-0005-0000-0000-00006C000000}"/>
    <cellStyle name="args.style 13" xfId="111" xr:uid="{00000000-0005-0000-0000-00006D000000}"/>
    <cellStyle name="args.style 14" xfId="112" xr:uid="{00000000-0005-0000-0000-00006E000000}"/>
    <cellStyle name="args.style 15" xfId="113" xr:uid="{00000000-0005-0000-0000-00006F000000}"/>
    <cellStyle name="args.style 16" xfId="114" xr:uid="{00000000-0005-0000-0000-000070000000}"/>
    <cellStyle name="args.style 17" xfId="115" xr:uid="{00000000-0005-0000-0000-000071000000}"/>
    <cellStyle name="args.style 18" xfId="116" xr:uid="{00000000-0005-0000-0000-000072000000}"/>
    <cellStyle name="args.style 19" xfId="117" xr:uid="{00000000-0005-0000-0000-000073000000}"/>
    <cellStyle name="args.style 2" xfId="118" xr:uid="{00000000-0005-0000-0000-000074000000}"/>
    <cellStyle name="args.style 3" xfId="119" xr:uid="{00000000-0005-0000-0000-000075000000}"/>
    <cellStyle name="args.style 4" xfId="120" xr:uid="{00000000-0005-0000-0000-000076000000}"/>
    <cellStyle name="args.style 5" xfId="121" xr:uid="{00000000-0005-0000-0000-000077000000}"/>
    <cellStyle name="args.style 6" xfId="122" xr:uid="{00000000-0005-0000-0000-000078000000}"/>
    <cellStyle name="args.style 7" xfId="123" xr:uid="{00000000-0005-0000-0000-000079000000}"/>
    <cellStyle name="args.style 8" xfId="124" xr:uid="{00000000-0005-0000-0000-00007A000000}"/>
    <cellStyle name="args.style 9" xfId="125" xr:uid="{00000000-0005-0000-0000-00007B000000}"/>
    <cellStyle name="args.style_CONV" xfId="126" xr:uid="{00000000-0005-0000-0000-00007C000000}"/>
    <cellStyle name="Bad" xfId="127" xr:uid="{00000000-0005-0000-0000-00007D000000}"/>
    <cellStyle name="Bad 2" xfId="128" xr:uid="{00000000-0005-0000-0000-00007E000000}"/>
    <cellStyle name="Buena 2" xfId="129" xr:uid="{00000000-0005-0000-0000-00007F000000}"/>
    <cellStyle name="Cabecera 1" xfId="130" xr:uid="{00000000-0005-0000-0000-000080000000}"/>
    <cellStyle name="Cabecera 1 2" xfId="131" xr:uid="{00000000-0005-0000-0000-000081000000}"/>
    <cellStyle name="Cabecera 2" xfId="132" xr:uid="{00000000-0005-0000-0000-000082000000}"/>
    <cellStyle name="Cabecera 2 2" xfId="133" xr:uid="{00000000-0005-0000-0000-000083000000}"/>
    <cellStyle name="Calc Currency (0)" xfId="134" xr:uid="{00000000-0005-0000-0000-000084000000}"/>
    <cellStyle name="Calculation" xfId="135" xr:uid="{00000000-0005-0000-0000-000085000000}"/>
    <cellStyle name="Calculation 2" xfId="136" xr:uid="{00000000-0005-0000-0000-000086000000}"/>
    <cellStyle name="Cálculo 2" xfId="137" xr:uid="{00000000-0005-0000-0000-000087000000}"/>
    <cellStyle name="Celda de comprobación 2" xfId="138" xr:uid="{00000000-0005-0000-0000-000088000000}"/>
    <cellStyle name="Celda vinculada 2" xfId="139" xr:uid="{00000000-0005-0000-0000-000089000000}"/>
    <cellStyle name="Check Cell" xfId="140" xr:uid="{00000000-0005-0000-0000-00008A000000}"/>
    <cellStyle name="Check Cell 2" xfId="141" xr:uid="{00000000-0005-0000-0000-00008B000000}"/>
    <cellStyle name="Comma 10" xfId="142" xr:uid="{00000000-0005-0000-0000-00008C000000}"/>
    <cellStyle name="Comma 10 2" xfId="143" xr:uid="{00000000-0005-0000-0000-00008D000000}"/>
    <cellStyle name="Comma 10 3" xfId="144" xr:uid="{00000000-0005-0000-0000-00008E000000}"/>
    <cellStyle name="Comma 10 3 2" xfId="145" xr:uid="{00000000-0005-0000-0000-00008F000000}"/>
    <cellStyle name="Comma 10 3 3" xfId="146" xr:uid="{00000000-0005-0000-0000-000090000000}"/>
    <cellStyle name="Comma 10 3 4" xfId="147" xr:uid="{00000000-0005-0000-0000-000091000000}"/>
    <cellStyle name="Comma 10 3 5" xfId="148" xr:uid="{00000000-0005-0000-0000-000092000000}"/>
    <cellStyle name="Comma 10 3 6" xfId="149" xr:uid="{00000000-0005-0000-0000-000093000000}"/>
    <cellStyle name="Comma 10 3 7" xfId="150" xr:uid="{00000000-0005-0000-0000-000094000000}"/>
    <cellStyle name="Comma 10 4" xfId="151" xr:uid="{00000000-0005-0000-0000-000095000000}"/>
    <cellStyle name="Comma 10 5" xfId="152" xr:uid="{00000000-0005-0000-0000-000096000000}"/>
    <cellStyle name="Comma 10 6" xfId="153" xr:uid="{00000000-0005-0000-0000-000097000000}"/>
    <cellStyle name="Comma 10 7" xfId="154" xr:uid="{00000000-0005-0000-0000-000098000000}"/>
    <cellStyle name="Comma 10 8" xfId="155" xr:uid="{00000000-0005-0000-0000-000099000000}"/>
    <cellStyle name="Comma 10 9" xfId="156" xr:uid="{00000000-0005-0000-0000-00009A000000}"/>
    <cellStyle name="Comma 11" xfId="157" xr:uid="{00000000-0005-0000-0000-00009B000000}"/>
    <cellStyle name="Comma 12" xfId="158" xr:uid="{00000000-0005-0000-0000-00009C000000}"/>
    <cellStyle name="Comma 12 10" xfId="159" xr:uid="{00000000-0005-0000-0000-00009D000000}"/>
    <cellStyle name="Comma 12 11" xfId="160" xr:uid="{00000000-0005-0000-0000-00009E000000}"/>
    <cellStyle name="Comma 12 12" xfId="161" xr:uid="{00000000-0005-0000-0000-00009F000000}"/>
    <cellStyle name="Comma 12 13" xfId="162" xr:uid="{00000000-0005-0000-0000-0000A0000000}"/>
    <cellStyle name="Comma 12 2" xfId="163" xr:uid="{00000000-0005-0000-0000-0000A1000000}"/>
    <cellStyle name="Comma 12 2 2" xfId="164" xr:uid="{00000000-0005-0000-0000-0000A2000000}"/>
    <cellStyle name="Comma 12 2 3" xfId="165" xr:uid="{00000000-0005-0000-0000-0000A3000000}"/>
    <cellStyle name="Comma 12 2 4" xfId="166" xr:uid="{00000000-0005-0000-0000-0000A4000000}"/>
    <cellStyle name="Comma 12 2 5" xfId="167" xr:uid="{00000000-0005-0000-0000-0000A5000000}"/>
    <cellStyle name="Comma 12 2 6" xfId="168" xr:uid="{00000000-0005-0000-0000-0000A6000000}"/>
    <cellStyle name="Comma 12 2 7" xfId="169" xr:uid="{00000000-0005-0000-0000-0000A7000000}"/>
    <cellStyle name="Comma 12 3" xfId="170" xr:uid="{00000000-0005-0000-0000-0000A8000000}"/>
    <cellStyle name="Comma 12 4" xfId="171" xr:uid="{00000000-0005-0000-0000-0000A9000000}"/>
    <cellStyle name="Comma 12 5" xfId="172" xr:uid="{00000000-0005-0000-0000-0000AA000000}"/>
    <cellStyle name="Comma 12 6" xfId="173" xr:uid="{00000000-0005-0000-0000-0000AB000000}"/>
    <cellStyle name="Comma 12 7" xfId="174" xr:uid="{00000000-0005-0000-0000-0000AC000000}"/>
    <cellStyle name="Comma 12 8" xfId="175" xr:uid="{00000000-0005-0000-0000-0000AD000000}"/>
    <cellStyle name="Comma 12 9" xfId="176" xr:uid="{00000000-0005-0000-0000-0000AE000000}"/>
    <cellStyle name="Comma 13" xfId="177" xr:uid="{00000000-0005-0000-0000-0000AF000000}"/>
    <cellStyle name="Comma 13 2" xfId="178" xr:uid="{00000000-0005-0000-0000-0000B0000000}"/>
    <cellStyle name="Comma 13 3" xfId="179" xr:uid="{00000000-0005-0000-0000-0000B1000000}"/>
    <cellStyle name="Comma 13 4" xfId="180" xr:uid="{00000000-0005-0000-0000-0000B2000000}"/>
    <cellStyle name="Comma 13 5" xfId="181" xr:uid="{00000000-0005-0000-0000-0000B3000000}"/>
    <cellStyle name="Comma 13 6" xfId="182" xr:uid="{00000000-0005-0000-0000-0000B4000000}"/>
    <cellStyle name="Comma 13 7" xfId="183" xr:uid="{00000000-0005-0000-0000-0000B5000000}"/>
    <cellStyle name="Comma 14" xfId="184" xr:uid="{00000000-0005-0000-0000-0000B6000000}"/>
    <cellStyle name="Comma 15" xfId="185" xr:uid="{00000000-0005-0000-0000-0000B7000000}"/>
    <cellStyle name="Comma 15 2" xfId="186" xr:uid="{00000000-0005-0000-0000-0000B8000000}"/>
    <cellStyle name="Comma 15 3" xfId="187" xr:uid="{00000000-0005-0000-0000-0000B9000000}"/>
    <cellStyle name="Comma 15 4" xfId="188" xr:uid="{00000000-0005-0000-0000-0000BA000000}"/>
    <cellStyle name="Comma 15 5" xfId="189" xr:uid="{00000000-0005-0000-0000-0000BB000000}"/>
    <cellStyle name="Comma 15 6" xfId="190" xr:uid="{00000000-0005-0000-0000-0000BC000000}"/>
    <cellStyle name="Comma 15 7" xfId="191" xr:uid="{00000000-0005-0000-0000-0000BD000000}"/>
    <cellStyle name="Comma 16" xfId="192" xr:uid="{00000000-0005-0000-0000-0000BE000000}"/>
    <cellStyle name="Comma 17" xfId="193" xr:uid="{00000000-0005-0000-0000-0000BF000000}"/>
    <cellStyle name="Comma 18" xfId="194" xr:uid="{00000000-0005-0000-0000-0000C0000000}"/>
    <cellStyle name="Comma 19" xfId="195" xr:uid="{00000000-0005-0000-0000-0000C1000000}"/>
    <cellStyle name="Comma 2" xfId="196" xr:uid="{00000000-0005-0000-0000-0000C2000000}"/>
    <cellStyle name="Comma 2 10" xfId="197" xr:uid="{00000000-0005-0000-0000-0000C3000000}"/>
    <cellStyle name="Comma 2 11" xfId="198" xr:uid="{00000000-0005-0000-0000-0000C4000000}"/>
    <cellStyle name="Comma 2 12" xfId="199" xr:uid="{00000000-0005-0000-0000-0000C5000000}"/>
    <cellStyle name="Comma 2 13" xfId="200" xr:uid="{00000000-0005-0000-0000-0000C6000000}"/>
    <cellStyle name="Comma 2 14" xfId="201" xr:uid="{00000000-0005-0000-0000-0000C7000000}"/>
    <cellStyle name="Comma 2 15" xfId="202" xr:uid="{00000000-0005-0000-0000-0000C8000000}"/>
    <cellStyle name="Comma 2 16" xfId="203" xr:uid="{00000000-0005-0000-0000-0000C9000000}"/>
    <cellStyle name="Comma 2 16 2" xfId="204" xr:uid="{00000000-0005-0000-0000-0000CA000000}"/>
    <cellStyle name="Comma 2 16 3" xfId="205" xr:uid="{00000000-0005-0000-0000-0000CB000000}"/>
    <cellStyle name="Comma 2 17" xfId="206" xr:uid="{00000000-0005-0000-0000-0000CC000000}"/>
    <cellStyle name="Comma 2 18" xfId="207" xr:uid="{00000000-0005-0000-0000-0000CD000000}"/>
    <cellStyle name="Comma 2 19" xfId="208" xr:uid="{00000000-0005-0000-0000-0000CE000000}"/>
    <cellStyle name="Comma 2 19 2" xfId="209" xr:uid="{00000000-0005-0000-0000-0000CF000000}"/>
    <cellStyle name="Comma 2 2" xfId="210" xr:uid="{00000000-0005-0000-0000-0000D0000000}"/>
    <cellStyle name="Comma 2 2 10" xfId="211" xr:uid="{00000000-0005-0000-0000-0000D1000000}"/>
    <cellStyle name="Comma 2 2 11" xfId="212" xr:uid="{00000000-0005-0000-0000-0000D2000000}"/>
    <cellStyle name="Comma 2 2 2" xfId="213" xr:uid="{00000000-0005-0000-0000-0000D3000000}"/>
    <cellStyle name="Comma 2 2 2 2" xfId="214" xr:uid="{00000000-0005-0000-0000-0000D4000000}"/>
    <cellStyle name="Comma 2 2 2 2 2" xfId="215" xr:uid="{00000000-0005-0000-0000-0000D5000000}"/>
    <cellStyle name="Comma 2 2 2 3" xfId="216" xr:uid="{00000000-0005-0000-0000-0000D6000000}"/>
    <cellStyle name="Comma 2 2 3" xfId="217" xr:uid="{00000000-0005-0000-0000-0000D7000000}"/>
    <cellStyle name="Comma 2 2 4" xfId="218" xr:uid="{00000000-0005-0000-0000-0000D8000000}"/>
    <cellStyle name="Comma 2 2 4 2" xfId="219" xr:uid="{00000000-0005-0000-0000-0000D9000000}"/>
    <cellStyle name="Comma 2 2 5" xfId="220" xr:uid="{00000000-0005-0000-0000-0000DA000000}"/>
    <cellStyle name="Comma 2 2 6" xfId="221" xr:uid="{00000000-0005-0000-0000-0000DB000000}"/>
    <cellStyle name="Comma 2 2 7" xfId="222" xr:uid="{00000000-0005-0000-0000-0000DC000000}"/>
    <cellStyle name="Comma 2 2 8" xfId="223" xr:uid="{00000000-0005-0000-0000-0000DD000000}"/>
    <cellStyle name="Comma 2 2 9" xfId="224" xr:uid="{00000000-0005-0000-0000-0000DE000000}"/>
    <cellStyle name="Comma 2 20" xfId="225" xr:uid="{00000000-0005-0000-0000-0000DF000000}"/>
    <cellStyle name="Comma 2 21" xfId="226" xr:uid="{00000000-0005-0000-0000-0000E0000000}"/>
    <cellStyle name="Comma 2 22" xfId="227" xr:uid="{00000000-0005-0000-0000-0000E1000000}"/>
    <cellStyle name="Comma 2 23" xfId="228" xr:uid="{00000000-0005-0000-0000-0000E2000000}"/>
    <cellStyle name="Comma 2 24" xfId="229" xr:uid="{00000000-0005-0000-0000-0000E3000000}"/>
    <cellStyle name="Comma 2 25" xfId="230" xr:uid="{00000000-0005-0000-0000-0000E4000000}"/>
    <cellStyle name="Comma 2 26" xfId="231" xr:uid="{00000000-0005-0000-0000-0000E5000000}"/>
    <cellStyle name="Comma 2 27" xfId="232" xr:uid="{00000000-0005-0000-0000-0000E6000000}"/>
    <cellStyle name="Comma 2 28" xfId="233" xr:uid="{00000000-0005-0000-0000-0000E7000000}"/>
    <cellStyle name="Comma 2 29" xfId="234" xr:uid="{00000000-0005-0000-0000-0000E8000000}"/>
    <cellStyle name="Comma 2 3" xfId="235" xr:uid="{00000000-0005-0000-0000-0000E9000000}"/>
    <cellStyle name="Comma 2 3 2" xfId="236" xr:uid="{00000000-0005-0000-0000-0000EA000000}"/>
    <cellStyle name="Comma 2 3 3" xfId="237" xr:uid="{00000000-0005-0000-0000-0000EB000000}"/>
    <cellStyle name="Comma 2 3 4" xfId="238" xr:uid="{00000000-0005-0000-0000-0000EC000000}"/>
    <cellStyle name="Comma 2 3 5" xfId="239" xr:uid="{00000000-0005-0000-0000-0000ED000000}"/>
    <cellStyle name="Comma 2 3 6" xfId="240" xr:uid="{00000000-0005-0000-0000-0000EE000000}"/>
    <cellStyle name="Comma 2 3 7" xfId="241" xr:uid="{00000000-0005-0000-0000-0000EF000000}"/>
    <cellStyle name="Comma 2 3 8" xfId="242" xr:uid="{00000000-0005-0000-0000-0000F0000000}"/>
    <cellStyle name="Comma 2 3 9" xfId="243" xr:uid="{00000000-0005-0000-0000-0000F1000000}"/>
    <cellStyle name="Comma 2 30" xfId="244" xr:uid="{00000000-0005-0000-0000-0000F2000000}"/>
    <cellStyle name="Comma 2 31" xfId="245" xr:uid="{00000000-0005-0000-0000-0000F3000000}"/>
    <cellStyle name="Comma 2 4" xfId="246" xr:uid="{00000000-0005-0000-0000-0000F4000000}"/>
    <cellStyle name="Comma 2 4 2" xfId="247" xr:uid="{00000000-0005-0000-0000-0000F5000000}"/>
    <cellStyle name="Comma 2 4 2 2" xfId="248" xr:uid="{00000000-0005-0000-0000-0000F6000000}"/>
    <cellStyle name="Comma 2 4 2 3" xfId="249" xr:uid="{00000000-0005-0000-0000-0000F7000000}"/>
    <cellStyle name="Comma 2 4 3" xfId="250" xr:uid="{00000000-0005-0000-0000-0000F8000000}"/>
    <cellStyle name="Comma 2 4 4" xfId="251" xr:uid="{00000000-0005-0000-0000-0000F9000000}"/>
    <cellStyle name="Comma 2 4 5" xfId="252" xr:uid="{00000000-0005-0000-0000-0000FA000000}"/>
    <cellStyle name="Comma 2 4 6" xfId="253" xr:uid="{00000000-0005-0000-0000-0000FB000000}"/>
    <cellStyle name="Comma 2 4 7" xfId="254" xr:uid="{00000000-0005-0000-0000-0000FC000000}"/>
    <cellStyle name="Comma 2 4 8" xfId="255" xr:uid="{00000000-0005-0000-0000-0000FD000000}"/>
    <cellStyle name="Comma 2 4 9" xfId="256" xr:uid="{00000000-0005-0000-0000-0000FE000000}"/>
    <cellStyle name="Comma 2 5" xfId="257" xr:uid="{00000000-0005-0000-0000-0000FF000000}"/>
    <cellStyle name="Comma 2 5 2" xfId="258" xr:uid="{00000000-0005-0000-0000-000000010000}"/>
    <cellStyle name="Comma 2 5 3" xfId="259" xr:uid="{00000000-0005-0000-0000-000001010000}"/>
    <cellStyle name="Comma 2 5 4" xfId="260" xr:uid="{00000000-0005-0000-0000-000002010000}"/>
    <cellStyle name="Comma 2 5 5" xfId="261" xr:uid="{00000000-0005-0000-0000-000003010000}"/>
    <cellStyle name="Comma 2 5 6" xfId="262" xr:uid="{00000000-0005-0000-0000-000004010000}"/>
    <cellStyle name="Comma 2 5 7" xfId="263" xr:uid="{00000000-0005-0000-0000-000005010000}"/>
    <cellStyle name="Comma 2 5 8" xfId="264" xr:uid="{00000000-0005-0000-0000-000006010000}"/>
    <cellStyle name="Comma 2 5 9" xfId="265" xr:uid="{00000000-0005-0000-0000-000007010000}"/>
    <cellStyle name="Comma 2 6" xfId="266" xr:uid="{00000000-0005-0000-0000-000008010000}"/>
    <cellStyle name="Comma 2 7" xfId="267" xr:uid="{00000000-0005-0000-0000-000009010000}"/>
    <cellStyle name="Comma 2 8" xfId="268" xr:uid="{00000000-0005-0000-0000-00000A010000}"/>
    <cellStyle name="Comma 2 9" xfId="269" xr:uid="{00000000-0005-0000-0000-00000B010000}"/>
    <cellStyle name="Comma 20" xfId="270" xr:uid="{00000000-0005-0000-0000-00000C010000}"/>
    <cellStyle name="Comma 21" xfId="271" xr:uid="{00000000-0005-0000-0000-00000D010000}"/>
    <cellStyle name="Comma 22" xfId="272" xr:uid="{00000000-0005-0000-0000-00000E010000}"/>
    <cellStyle name="Comma 22 2" xfId="273" xr:uid="{00000000-0005-0000-0000-00000F010000}"/>
    <cellStyle name="Comma 22 3" xfId="274" xr:uid="{00000000-0005-0000-0000-000010010000}"/>
    <cellStyle name="Comma 22 4" xfId="275" xr:uid="{00000000-0005-0000-0000-000011010000}"/>
    <cellStyle name="Comma 22 5" xfId="276" xr:uid="{00000000-0005-0000-0000-000012010000}"/>
    <cellStyle name="Comma 22 6" xfId="277" xr:uid="{00000000-0005-0000-0000-000013010000}"/>
    <cellStyle name="Comma 22 7" xfId="278" xr:uid="{00000000-0005-0000-0000-000014010000}"/>
    <cellStyle name="Comma 23" xfId="279" xr:uid="{00000000-0005-0000-0000-000015010000}"/>
    <cellStyle name="Comma 24" xfId="280" xr:uid="{00000000-0005-0000-0000-000016010000}"/>
    <cellStyle name="Comma 25" xfId="281" xr:uid="{00000000-0005-0000-0000-000017010000}"/>
    <cellStyle name="Comma 25 2" xfId="282" xr:uid="{00000000-0005-0000-0000-000018010000}"/>
    <cellStyle name="Comma 25 3" xfId="283" xr:uid="{00000000-0005-0000-0000-000019010000}"/>
    <cellStyle name="Comma 25 4" xfId="284" xr:uid="{00000000-0005-0000-0000-00001A010000}"/>
    <cellStyle name="Comma 25 5" xfId="285" xr:uid="{00000000-0005-0000-0000-00001B010000}"/>
    <cellStyle name="Comma 25 6" xfId="286" xr:uid="{00000000-0005-0000-0000-00001C010000}"/>
    <cellStyle name="Comma 25 7" xfId="287" xr:uid="{00000000-0005-0000-0000-00001D010000}"/>
    <cellStyle name="Comma 26" xfId="288" xr:uid="{00000000-0005-0000-0000-00001E010000}"/>
    <cellStyle name="Comma 3" xfId="289" xr:uid="{00000000-0005-0000-0000-00001F010000}"/>
    <cellStyle name="Comma 3 10" xfId="290" xr:uid="{00000000-0005-0000-0000-000020010000}"/>
    <cellStyle name="Comma 3 11" xfId="291" xr:uid="{00000000-0005-0000-0000-000021010000}"/>
    <cellStyle name="Comma 3 12" xfId="292" xr:uid="{00000000-0005-0000-0000-000022010000}"/>
    <cellStyle name="Comma 3 13" xfId="293" xr:uid="{00000000-0005-0000-0000-000023010000}"/>
    <cellStyle name="Comma 3 14" xfId="294" xr:uid="{00000000-0005-0000-0000-000024010000}"/>
    <cellStyle name="Comma 3 15" xfId="295" xr:uid="{00000000-0005-0000-0000-000025010000}"/>
    <cellStyle name="Comma 3 16" xfId="296" xr:uid="{00000000-0005-0000-0000-000026010000}"/>
    <cellStyle name="Comma 3 16 2" xfId="297" xr:uid="{00000000-0005-0000-0000-000027010000}"/>
    <cellStyle name="Comma 3 16 3" xfId="298" xr:uid="{00000000-0005-0000-0000-000028010000}"/>
    <cellStyle name="Comma 3 17" xfId="299" xr:uid="{00000000-0005-0000-0000-000029010000}"/>
    <cellStyle name="Comma 3 18" xfId="300" xr:uid="{00000000-0005-0000-0000-00002A010000}"/>
    <cellStyle name="Comma 3 19" xfId="301" xr:uid="{00000000-0005-0000-0000-00002B010000}"/>
    <cellStyle name="Comma 3 19 2" xfId="302" xr:uid="{00000000-0005-0000-0000-00002C010000}"/>
    <cellStyle name="Comma 3 2" xfId="303" xr:uid="{00000000-0005-0000-0000-00002D010000}"/>
    <cellStyle name="Comma 3 2 2" xfId="304" xr:uid="{00000000-0005-0000-0000-00002E010000}"/>
    <cellStyle name="Comma 3 20" xfId="305" xr:uid="{00000000-0005-0000-0000-00002F010000}"/>
    <cellStyle name="Comma 3 21" xfId="306" xr:uid="{00000000-0005-0000-0000-000030010000}"/>
    <cellStyle name="Comma 3 22" xfId="307" xr:uid="{00000000-0005-0000-0000-000031010000}"/>
    <cellStyle name="Comma 3 23" xfId="308" xr:uid="{00000000-0005-0000-0000-000032010000}"/>
    <cellStyle name="Comma 3 24" xfId="309" xr:uid="{00000000-0005-0000-0000-000033010000}"/>
    <cellStyle name="Comma 3 25" xfId="310" xr:uid="{00000000-0005-0000-0000-000034010000}"/>
    <cellStyle name="Comma 3 26" xfId="311" xr:uid="{00000000-0005-0000-0000-000035010000}"/>
    <cellStyle name="Comma 3 27" xfId="312" xr:uid="{00000000-0005-0000-0000-000036010000}"/>
    <cellStyle name="Comma 3 28" xfId="313" xr:uid="{00000000-0005-0000-0000-000037010000}"/>
    <cellStyle name="Comma 3 29" xfId="314" xr:uid="{00000000-0005-0000-0000-000038010000}"/>
    <cellStyle name="Comma 3 3" xfId="315" xr:uid="{00000000-0005-0000-0000-000039010000}"/>
    <cellStyle name="Comma 3 3 2" xfId="316" xr:uid="{00000000-0005-0000-0000-00003A010000}"/>
    <cellStyle name="Comma 3 4" xfId="317" xr:uid="{00000000-0005-0000-0000-00003B010000}"/>
    <cellStyle name="Comma 3 5" xfId="318" xr:uid="{00000000-0005-0000-0000-00003C010000}"/>
    <cellStyle name="Comma 3 6" xfId="319" xr:uid="{00000000-0005-0000-0000-00003D010000}"/>
    <cellStyle name="Comma 3 7" xfId="320" xr:uid="{00000000-0005-0000-0000-00003E010000}"/>
    <cellStyle name="Comma 3 8" xfId="321" xr:uid="{00000000-0005-0000-0000-00003F010000}"/>
    <cellStyle name="Comma 3 9" xfId="322" xr:uid="{00000000-0005-0000-0000-000040010000}"/>
    <cellStyle name="Comma 4" xfId="323" xr:uid="{00000000-0005-0000-0000-000041010000}"/>
    <cellStyle name="Comma 4 10" xfId="324" xr:uid="{00000000-0005-0000-0000-000042010000}"/>
    <cellStyle name="Comma 4 11" xfId="325" xr:uid="{00000000-0005-0000-0000-000043010000}"/>
    <cellStyle name="Comma 4 11 2" xfId="326" xr:uid="{00000000-0005-0000-0000-000044010000}"/>
    <cellStyle name="Comma 4 12" xfId="327" xr:uid="{00000000-0005-0000-0000-000045010000}"/>
    <cellStyle name="Comma 4 13" xfId="328" xr:uid="{00000000-0005-0000-0000-000046010000}"/>
    <cellStyle name="Comma 4 14" xfId="329" xr:uid="{00000000-0005-0000-0000-000047010000}"/>
    <cellStyle name="Comma 4 15" xfId="330" xr:uid="{00000000-0005-0000-0000-000048010000}"/>
    <cellStyle name="Comma 4 16" xfId="331" xr:uid="{00000000-0005-0000-0000-000049010000}"/>
    <cellStyle name="Comma 4 17" xfId="332" xr:uid="{00000000-0005-0000-0000-00004A010000}"/>
    <cellStyle name="Comma 4 18" xfId="333" xr:uid="{00000000-0005-0000-0000-00004B010000}"/>
    <cellStyle name="Comma 4 19" xfId="334" xr:uid="{00000000-0005-0000-0000-00004C010000}"/>
    <cellStyle name="Comma 4 2" xfId="335" xr:uid="{00000000-0005-0000-0000-00004D010000}"/>
    <cellStyle name="Comma 4 2 10" xfId="336" xr:uid="{00000000-0005-0000-0000-00004E010000}"/>
    <cellStyle name="Comma 4 2 11" xfId="337" xr:uid="{00000000-0005-0000-0000-00004F010000}"/>
    <cellStyle name="Comma 4 2 12" xfId="338" xr:uid="{00000000-0005-0000-0000-000050010000}"/>
    <cellStyle name="Comma 4 2 13" xfId="339" xr:uid="{00000000-0005-0000-0000-000051010000}"/>
    <cellStyle name="Comma 4 2 14" xfId="340" xr:uid="{00000000-0005-0000-0000-000052010000}"/>
    <cellStyle name="Comma 4 2 2" xfId="341" xr:uid="{00000000-0005-0000-0000-000053010000}"/>
    <cellStyle name="Comma 4 2 2 2" xfId="342" xr:uid="{00000000-0005-0000-0000-000054010000}"/>
    <cellStyle name="Comma 4 2 2 3" xfId="343" xr:uid="{00000000-0005-0000-0000-000055010000}"/>
    <cellStyle name="Comma 4 2 3" xfId="344" xr:uid="{00000000-0005-0000-0000-000056010000}"/>
    <cellStyle name="Comma 4 2 4" xfId="345" xr:uid="{00000000-0005-0000-0000-000057010000}"/>
    <cellStyle name="Comma 4 2 5" xfId="346" xr:uid="{00000000-0005-0000-0000-000058010000}"/>
    <cellStyle name="Comma 4 2 6" xfId="347" xr:uid="{00000000-0005-0000-0000-000059010000}"/>
    <cellStyle name="Comma 4 2 7" xfId="348" xr:uid="{00000000-0005-0000-0000-00005A010000}"/>
    <cellStyle name="Comma 4 2 8" xfId="349" xr:uid="{00000000-0005-0000-0000-00005B010000}"/>
    <cellStyle name="Comma 4 2 9" xfId="350" xr:uid="{00000000-0005-0000-0000-00005C010000}"/>
    <cellStyle name="Comma 4 20" xfId="351" xr:uid="{00000000-0005-0000-0000-00005D010000}"/>
    <cellStyle name="Comma 4 3" xfId="352" xr:uid="{00000000-0005-0000-0000-00005E010000}"/>
    <cellStyle name="Comma 4 4" xfId="353" xr:uid="{00000000-0005-0000-0000-00005F010000}"/>
    <cellStyle name="Comma 4 5" xfId="354" xr:uid="{00000000-0005-0000-0000-000060010000}"/>
    <cellStyle name="Comma 4 6" xfId="355" xr:uid="{00000000-0005-0000-0000-000061010000}"/>
    <cellStyle name="Comma 4 7" xfId="356" xr:uid="{00000000-0005-0000-0000-000062010000}"/>
    <cellStyle name="Comma 4 8" xfId="357" xr:uid="{00000000-0005-0000-0000-000063010000}"/>
    <cellStyle name="Comma 4 9" xfId="358" xr:uid="{00000000-0005-0000-0000-000064010000}"/>
    <cellStyle name="Comma 4 9 2" xfId="359" xr:uid="{00000000-0005-0000-0000-000065010000}"/>
    <cellStyle name="Comma 4 9 3" xfId="360" xr:uid="{00000000-0005-0000-0000-000066010000}"/>
    <cellStyle name="Comma 4_CONV" xfId="361" xr:uid="{00000000-0005-0000-0000-000067010000}"/>
    <cellStyle name="Comma 5" xfId="362" xr:uid="{00000000-0005-0000-0000-000068010000}"/>
    <cellStyle name="Comma 5 10" xfId="363" xr:uid="{00000000-0005-0000-0000-000069010000}"/>
    <cellStyle name="Comma 5 11" xfId="364" xr:uid="{00000000-0005-0000-0000-00006A010000}"/>
    <cellStyle name="Comma 5 12" xfId="365" xr:uid="{00000000-0005-0000-0000-00006B010000}"/>
    <cellStyle name="Comma 5 13" xfId="366" xr:uid="{00000000-0005-0000-0000-00006C010000}"/>
    <cellStyle name="Comma 5 14" xfId="367" xr:uid="{00000000-0005-0000-0000-00006D010000}"/>
    <cellStyle name="Comma 5 15" xfId="368" xr:uid="{00000000-0005-0000-0000-00006E010000}"/>
    <cellStyle name="Comma 5 16" xfId="369" xr:uid="{00000000-0005-0000-0000-00006F010000}"/>
    <cellStyle name="Comma 5 17" xfId="370" xr:uid="{00000000-0005-0000-0000-000070010000}"/>
    <cellStyle name="Comma 5 18" xfId="371" xr:uid="{00000000-0005-0000-0000-000071010000}"/>
    <cellStyle name="Comma 5 19" xfId="372" xr:uid="{00000000-0005-0000-0000-000072010000}"/>
    <cellStyle name="Comma 5 2" xfId="373" xr:uid="{00000000-0005-0000-0000-000073010000}"/>
    <cellStyle name="Comma 5 20" xfId="374" xr:uid="{00000000-0005-0000-0000-000074010000}"/>
    <cellStyle name="Comma 5 21" xfId="375" xr:uid="{00000000-0005-0000-0000-000075010000}"/>
    <cellStyle name="Comma 5 22" xfId="376" xr:uid="{00000000-0005-0000-0000-000076010000}"/>
    <cellStyle name="Comma 5 23" xfId="377" xr:uid="{00000000-0005-0000-0000-000077010000}"/>
    <cellStyle name="Comma 5 24" xfId="378" xr:uid="{00000000-0005-0000-0000-000078010000}"/>
    <cellStyle name="Comma 5 25" xfId="379" xr:uid="{00000000-0005-0000-0000-000079010000}"/>
    <cellStyle name="Comma 5 26" xfId="380" xr:uid="{00000000-0005-0000-0000-00007A010000}"/>
    <cellStyle name="Comma 5 27" xfId="381" xr:uid="{00000000-0005-0000-0000-00007B010000}"/>
    <cellStyle name="Comma 5 3" xfId="382" xr:uid="{00000000-0005-0000-0000-00007C010000}"/>
    <cellStyle name="Comma 5 4" xfId="383" xr:uid="{00000000-0005-0000-0000-00007D010000}"/>
    <cellStyle name="Comma 5 5" xfId="384" xr:uid="{00000000-0005-0000-0000-00007E010000}"/>
    <cellStyle name="Comma 5 6" xfId="385" xr:uid="{00000000-0005-0000-0000-00007F010000}"/>
    <cellStyle name="Comma 5 7" xfId="386" xr:uid="{00000000-0005-0000-0000-000080010000}"/>
    <cellStyle name="Comma 5 8" xfId="387" xr:uid="{00000000-0005-0000-0000-000081010000}"/>
    <cellStyle name="Comma 5 9" xfId="388" xr:uid="{00000000-0005-0000-0000-000082010000}"/>
    <cellStyle name="Comma 6" xfId="389" xr:uid="{00000000-0005-0000-0000-000083010000}"/>
    <cellStyle name="Comma 7" xfId="390" xr:uid="{00000000-0005-0000-0000-000084010000}"/>
    <cellStyle name="Comma 7 10" xfId="391" xr:uid="{00000000-0005-0000-0000-000085010000}"/>
    <cellStyle name="Comma 7 11" xfId="392" xr:uid="{00000000-0005-0000-0000-000086010000}"/>
    <cellStyle name="Comma 7 12" xfId="393" xr:uid="{00000000-0005-0000-0000-000087010000}"/>
    <cellStyle name="Comma 7 13" xfId="394" xr:uid="{00000000-0005-0000-0000-000088010000}"/>
    <cellStyle name="Comma 7 14" xfId="395" xr:uid="{00000000-0005-0000-0000-000089010000}"/>
    <cellStyle name="Comma 7 2" xfId="396" xr:uid="{00000000-0005-0000-0000-00008A010000}"/>
    <cellStyle name="Comma 7 3" xfId="397" xr:uid="{00000000-0005-0000-0000-00008B010000}"/>
    <cellStyle name="Comma 7 4" xfId="398" xr:uid="{00000000-0005-0000-0000-00008C010000}"/>
    <cellStyle name="Comma 7 5" xfId="399" xr:uid="{00000000-0005-0000-0000-00008D010000}"/>
    <cellStyle name="Comma 7 6" xfId="400" xr:uid="{00000000-0005-0000-0000-00008E010000}"/>
    <cellStyle name="Comma 7 7" xfId="401" xr:uid="{00000000-0005-0000-0000-00008F010000}"/>
    <cellStyle name="Comma 7 8" xfId="402" xr:uid="{00000000-0005-0000-0000-000090010000}"/>
    <cellStyle name="Comma 7 9" xfId="403" xr:uid="{00000000-0005-0000-0000-000091010000}"/>
    <cellStyle name="Comma 8" xfId="404" xr:uid="{00000000-0005-0000-0000-000092010000}"/>
    <cellStyle name="Comma 8 10" xfId="405" xr:uid="{00000000-0005-0000-0000-000093010000}"/>
    <cellStyle name="Comma 8 11" xfId="406" xr:uid="{00000000-0005-0000-0000-000094010000}"/>
    <cellStyle name="Comma 8 12" xfId="407" xr:uid="{00000000-0005-0000-0000-000095010000}"/>
    <cellStyle name="Comma 8 13" xfId="408" xr:uid="{00000000-0005-0000-0000-000096010000}"/>
    <cellStyle name="Comma 8 14" xfId="409" xr:uid="{00000000-0005-0000-0000-000097010000}"/>
    <cellStyle name="Comma 8 2" xfId="410" xr:uid="{00000000-0005-0000-0000-000098010000}"/>
    <cellStyle name="Comma 8 3" xfId="411" xr:uid="{00000000-0005-0000-0000-000099010000}"/>
    <cellStyle name="Comma 8 4" xfId="412" xr:uid="{00000000-0005-0000-0000-00009A010000}"/>
    <cellStyle name="Comma 8 5" xfId="413" xr:uid="{00000000-0005-0000-0000-00009B010000}"/>
    <cellStyle name="Comma 8 6" xfId="414" xr:uid="{00000000-0005-0000-0000-00009C010000}"/>
    <cellStyle name="Comma 8 7" xfId="415" xr:uid="{00000000-0005-0000-0000-00009D010000}"/>
    <cellStyle name="Comma 8 8" xfId="416" xr:uid="{00000000-0005-0000-0000-00009E010000}"/>
    <cellStyle name="Comma 8 9" xfId="417" xr:uid="{00000000-0005-0000-0000-00009F010000}"/>
    <cellStyle name="Comma 9" xfId="418" xr:uid="{00000000-0005-0000-0000-0000A0010000}"/>
    <cellStyle name="Copied" xfId="419" xr:uid="{00000000-0005-0000-0000-0000A1010000}"/>
    <cellStyle name="Currency 10" xfId="420" xr:uid="{00000000-0005-0000-0000-0000A2010000}"/>
    <cellStyle name="Currency 11" xfId="421" xr:uid="{00000000-0005-0000-0000-0000A3010000}"/>
    <cellStyle name="Currency 2" xfId="422" xr:uid="{00000000-0005-0000-0000-0000A4010000}"/>
    <cellStyle name="Currency 2 10" xfId="423" xr:uid="{00000000-0005-0000-0000-0000A5010000}"/>
    <cellStyle name="Currency 2 11" xfId="424" xr:uid="{00000000-0005-0000-0000-0000A6010000}"/>
    <cellStyle name="Currency 2 12" xfId="425" xr:uid="{00000000-0005-0000-0000-0000A7010000}"/>
    <cellStyle name="Currency 2 13" xfId="426" xr:uid="{00000000-0005-0000-0000-0000A8010000}"/>
    <cellStyle name="Currency 2 14" xfId="427" xr:uid="{00000000-0005-0000-0000-0000A9010000}"/>
    <cellStyle name="Currency 2 15" xfId="428" xr:uid="{00000000-0005-0000-0000-0000AA010000}"/>
    <cellStyle name="Currency 2 16" xfId="429" xr:uid="{00000000-0005-0000-0000-0000AB010000}"/>
    <cellStyle name="Currency 2 17" xfId="430" xr:uid="{00000000-0005-0000-0000-0000AC010000}"/>
    <cellStyle name="Currency 2 18" xfId="431" xr:uid="{00000000-0005-0000-0000-0000AD010000}"/>
    <cellStyle name="Currency 2 19" xfId="432" xr:uid="{00000000-0005-0000-0000-0000AE010000}"/>
    <cellStyle name="Currency 2 2" xfId="433" xr:uid="{00000000-0005-0000-0000-0000AF010000}"/>
    <cellStyle name="Currency 2 20" xfId="434" xr:uid="{00000000-0005-0000-0000-0000B0010000}"/>
    <cellStyle name="Currency 2 21" xfId="435" xr:uid="{00000000-0005-0000-0000-0000B1010000}"/>
    <cellStyle name="Currency 2 22" xfId="436" xr:uid="{00000000-0005-0000-0000-0000B2010000}"/>
    <cellStyle name="Currency 2 23" xfId="437" xr:uid="{00000000-0005-0000-0000-0000B3010000}"/>
    <cellStyle name="Currency 2 24" xfId="438" xr:uid="{00000000-0005-0000-0000-0000B4010000}"/>
    <cellStyle name="Currency 2 25" xfId="439" xr:uid="{00000000-0005-0000-0000-0000B5010000}"/>
    <cellStyle name="Currency 2 26" xfId="440" xr:uid="{00000000-0005-0000-0000-0000B6010000}"/>
    <cellStyle name="Currency 2 3" xfId="441" xr:uid="{00000000-0005-0000-0000-0000B7010000}"/>
    <cellStyle name="Currency 2 4" xfId="442" xr:uid="{00000000-0005-0000-0000-0000B8010000}"/>
    <cellStyle name="Currency 2 5" xfId="443" xr:uid="{00000000-0005-0000-0000-0000B9010000}"/>
    <cellStyle name="Currency 2 6" xfId="444" xr:uid="{00000000-0005-0000-0000-0000BA010000}"/>
    <cellStyle name="Currency 2 7" xfId="445" xr:uid="{00000000-0005-0000-0000-0000BB010000}"/>
    <cellStyle name="Currency 2 8" xfId="446" xr:uid="{00000000-0005-0000-0000-0000BC010000}"/>
    <cellStyle name="Currency 2 9" xfId="447" xr:uid="{00000000-0005-0000-0000-0000BD010000}"/>
    <cellStyle name="Currency 3" xfId="448" xr:uid="{00000000-0005-0000-0000-0000BE010000}"/>
    <cellStyle name="Currency 4" xfId="449" xr:uid="{00000000-0005-0000-0000-0000BF010000}"/>
    <cellStyle name="Currency 5" xfId="450" xr:uid="{00000000-0005-0000-0000-0000C0010000}"/>
    <cellStyle name="Currency 6" xfId="451" xr:uid="{00000000-0005-0000-0000-0000C1010000}"/>
    <cellStyle name="Currency 7" xfId="452" xr:uid="{00000000-0005-0000-0000-0000C2010000}"/>
    <cellStyle name="Currency 8" xfId="453" xr:uid="{00000000-0005-0000-0000-0000C3010000}"/>
    <cellStyle name="Currency 9" xfId="454" xr:uid="{00000000-0005-0000-0000-0000C4010000}"/>
    <cellStyle name="Encabezado 4 2" xfId="455" xr:uid="{00000000-0005-0000-0000-0000C5010000}"/>
    <cellStyle name="Énfasis1 2" xfId="456" xr:uid="{00000000-0005-0000-0000-0000C6010000}"/>
    <cellStyle name="Énfasis2 2" xfId="457" xr:uid="{00000000-0005-0000-0000-0000C7010000}"/>
    <cellStyle name="Énfasis3 2" xfId="458" xr:uid="{00000000-0005-0000-0000-0000C8010000}"/>
    <cellStyle name="Énfasis4 2" xfId="459" xr:uid="{00000000-0005-0000-0000-0000C9010000}"/>
    <cellStyle name="Énfasis5 2" xfId="460" xr:uid="{00000000-0005-0000-0000-0000CA010000}"/>
    <cellStyle name="Énfasis6 2" xfId="461" xr:uid="{00000000-0005-0000-0000-0000CB010000}"/>
    <cellStyle name="Entered" xfId="462" xr:uid="{00000000-0005-0000-0000-0000CC010000}"/>
    <cellStyle name="Entrada 2" xfId="463" xr:uid="{00000000-0005-0000-0000-0000CD010000}"/>
    <cellStyle name="Estilo 1" xfId="464" xr:uid="{00000000-0005-0000-0000-0000CE010000}"/>
    <cellStyle name="Euro" xfId="465" xr:uid="{00000000-0005-0000-0000-0000CF010000}"/>
    <cellStyle name="Euro 2" xfId="466" xr:uid="{00000000-0005-0000-0000-0000D0010000}"/>
    <cellStyle name="Explanatory Text" xfId="467" xr:uid="{00000000-0005-0000-0000-0000D1010000}"/>
    <cellStyle name="Explanatory Text 2" xfId="468" xr:uid="{00000000-0005-0000-0000-0000D2010000}"/>
    <cellStyle name="F2" xfId="469" xr:uid="{00000000-0005-0000-0000-0000D3010000}"/>
    <cellStyle name="F2 2" xfId="470" xr:uid="{00000000-0005-0000-0000-0000D4010000}"/>
    <cellStyle name="F3" xfId="471" xr:uid="{00000000-0005-0000-0000-0000D5010000}"/>
    <cellStyle name="F3 2" xfId="472" xr:uid="{00000000-0005-0000-0000-0000D6010000}"/>
    <cellStyle name="F4" xfId="473" xr:uid="{00000000-0005-0000-0000-0000D7010000}"/>
    <cellStyle name="F4 2" xfId="474" xr:uid="{00000000-0005-0000-0000-0000D8010000}"/>
    <cellStyle name="F5" xfId="475" xr:uid="{00000000-0005-0000-0000-0000D9010000}"/>
    <cellStyle name="F5 2" xfId="476" xr:uid="{00000000-0005-0000-0000-0000DA010000}"/>
    <cellStyle name="F6" xfId="477" xr:uid="{00000000-0005-0000-0000-0000DB010000}"/>
    <cellStyle name="F6 2" xfId="478" xr:uid="{00000000-0005-0000-0000-0000DC010000}"/>
    <cellStyle name="F7" xfId="479" xr:uid="{00000000-0005-0000-0000-0000DD010000}"/>
    <cellStyle name="F7 2" xfId="480" xr:uid="{00000000-0005-0000-0000-0000DE010000}"/>
    <cellStyle name="F8" xfId="481" xr:uid="{00000000-0005-0000-0000-0000DF010000}"/>
    <cellStyle name="F8 2" xfId="482" xr:uid="{00000000-0005-0000-0000-0000E0010000}"/>
    <cellStyle name="Fecha" xfId="483" xr:uid="{00000000-0005-0000-0000-0000E1010000}"/>
    <cellStyle name="Fecha 2" xfId="484" xr:uid="{00000000-0005-0000-0000-0000E2010000}"/>
    <cellStyle name="Fecha1 - Modelo1" xfId="485" xr:uid="{00000000-0005-0000-0000-0000E3010000}"/>
    <cellStyle name="Fecha1 - Modelo1 2" xfId="486" xr:uid="{00000000-0005-0000-0000-0000E4010000}"/>
    <cellStyle name="Fijo" xfId="487" xr:uid="{00000000-0005-0000-0000-0000E5010000}"/>
    <cellStyle name="Fijo 2" xfId="488" xr:uid="{00000000-0005-0000-0000-0000E6010000}"/>
    <cellStyle name="Footnote" xfId="489" xr:uid="{00000000-0005-0000-0000-0000E7010000}"/>
    <cellStyle name="Footnote 2" xfId="490" xr:uid="{00000000-0005-0000-0000-0000E8010000}"/>
    <cellStyle name="Good" xfId="491" xr:uid="{00000000-0005-0000-0000-0000E9010000}"/>
    <cellStyle name="Good 2" xfId="492" xr:uid="{00000000-0005-0000-0000-0000EA010000}"/>
    <cellStyle name="Grey" xfId="493" xr:uid="{00000000-0005-0000-0000-0000EB010000}"/>
    <cellStyle name="Header1" xfId="494" xr:uid="{00000000-0005-0000-0000-0000EC010000}"/>
    <cellStyle name="Header2" xfId="495" xr:uid="{00000000-0005-0000-0000-0000ED010000}"/>
    <cellStyle name="Header2 2" xfId="496" xr:uid="{00000000-0005-0000-0000-0000EE010000}"/>
    <cellStyle name="Header2 3" xfId="906" xr:uid="{00000000-0005-0000-0000-0000EF010000}"/>
    <cellStyle name="Heading" xfId="497" xr:uid="{00000000-0005-0000-0000-0000F0010000}"/>
    <cellStyle name="Heading 1" xfId="498" xr:uid="{00000000-0005-0000-0000-0000F1010000}"/>
    <cellStyle name="Heading 1 2" xfId="499" xr:uid="{00000000-0005-0000-0000-0000F2010000}"/>
    <cellStyle name="Heading 2" xfId="500" xr:uid="{00000000-0005-0000-0000-0000F3010000}"/>
    <cellStyle name="Heading 2 2" xfId="501" xr:uid="{00000000-0005-0000-0000-0000F4010000}"/>
    <cellStyle name="Heading 3" xfId="502" xr:uid="{00000000-0005-0000-0000-0000F5010000}"/>
    <cellStyle name="Heading 3 2" xfId="503" xr:uid="{00000000-0005-0000-0000-0000F6010000}"/>
    <cellStyle name="Heading 4" xfId="504" xr:uid="{00000000-0005-0000-0000-0000F7010000}"/>
    <cellStyle name="Heading 4 2" xfId="505" xr:uid="{00000000-0005-0000-0000-0000F8010000}"/>
    <cellStyle name="HeadingColumn" xfId="506" xr:uid="{00000000-0005-0000-0000-0000F9010000}"/>
    <cellStyle name="HEADINGS" xfId="507" xr:uid="{00000000-0005-0000-0000-0000FA010000}"/>
    <cellStyle name="HEADINGSTOP" xfId="508" xr:uid="{00000000-0005-0000-0000-0000FB010000}"/>
    <cellStyle name="HeadingYear" xfId="509" xr:uid="{00000000-0005-0000-0000-0000FC010000}"/>
    <cellStyle name="HeadingYear 2" xfId="510" xr:uid="{00000000-0005-0000-0000-0000FD010000}"/>
    <cellStyle name="Hyperlink 2" xfId="511" xr:uid="{00000000-0005-0000-0000-0000FE010000}"/>
    <cellStyle name="Hyperlink 3" xfId="512" xr:uid="{00000000-0005-0000-0000-0000FF010000}"/>
    <cellStyle name="Incorrecto 2" xfId="513" xr:uid="{00000000-0005-0000-0000-000000020000}"/>
    <cellStyle name="Input" xfId="514" xr:uid="{00000000-0005-0000-0000-000001020000}"/>
    <cellStyle name="Input [yellow]" xfId="515" xr:uid="{00000000-0005-0000-0000-000002020000}"/>
    <cellStyle name="Input [yellow] 2" xfId="516" xr:uid="{00000000-0005-0000-0000-000003020000}"/>
    <cellStyle name="Input [yellow] 3" xfId="907" xr:uid="{00000000-0005-0000-0000-000004020000}"/>
    <cellStyle name="Input 2" xfId="517" xr:uid="{00000000-0005-0000-0000-000005020000}"/>
    <cellStyle name="Linked Cell" xfId="518" xr:uid="{00000000-0005-0000-0000-000006020000}"/>
    <cellStyle name="Linked Cell 2" xfId="519" xr:uid="{00000000-0005-0000-0000-000007020000}"/>
    <cellStyle name="LTG_Formula" xfId="902" xr:uid="{00000000-0005-0000-0000-000008020000}"/>
    <cellStyle name="Millares 2" xfId="520" xr:uid="{00000000-0005-0000-0000-000009020000}"/>
    <cellStyle name="Millares 3" xfId="521" xr:uid="{00000000-0005-0000-0000-00000A020000}"/>
    <cellStyle name="Millares 3 2" xfId="522" xr:uid="{00000000-0005-0000-0000-00000B020000}"/>
    <cellStyle name="Millares 4" xfId="523" xr:uid="{00000000-0005-0000-0000-00000C020000}"/>
    <cellStyle name="Monetario" xfId="524" xr:uid="{00000000-0005-0000-0000-00000D020000}"/>
    <cellStyle name="Monetario 2" xfId="525" xr:uid="{00000000-0005-0000-0000-00000E020000}"/>
    <cellStyle name="Monetario0" xfId="526" xr:uid="{00000000-0005-0000-0000-00000F020000}"/>
    <cellStyle name="Monetario0 2" xfId="527" xr:uid="{00000000-0005-0000-0000-000010020000}"/>
    <cellStyle name="Neutral 2" xfId="528" xr:uid="{00000000-0005-0000-0000-000011020000}"/>
    <cellStyle name="Neutral 3" xfId="529" xr:uid="{00000000-0005-0000-0000-000012020000}"/>
    <cellStyle name="No-definido" xfId="530" xr:uid="{00000000-0005-0000-0000-000013020000}"/>
    <cellStyle name="Normal" xfId="0" builtinId="0"/>
    <cellStyle name="Normal - Style1" xfId="531" xr:uid="{00000000-0005-0000-0000-000015020000}"/>
    <cellStyle name="Normal 10" xfId="532" xr:uid="{00000000-0005-0000-0000-000016020000}"/>
    <cellStyle name="Normal 10 2" xfId="533" xr:uid="{00000000-0005-0000-0000-000017020000}"/>
    <cellStyle name="Normal 10 3" xfId="534" xr:uid="{00000000-0005-0000-0000-000018020000}"/>
    <cellStyle name="Normal 11" xfId="535" xr:uid="{00000000-0005-0000-0000-000019020000}"/>
    <cellStyle name="Normal 11 2" xfId="536" xr:uid="{00000000-0005-0000-0000-00001A020000}"/>
    <cellStyle name="Normal 11 3" xfId="537" xr:uid="{00000000-0005-0000-0000-00001B020000}"/>
    <cellStyle name="Normal 11 4" xfId="538" xr:uid="{00000000-0005-0000-0000-00001C020000}"/>
    <cellStyle name="Normal 11 5" xfId="539" xr:uid="{00000000-0005-0000-0000-00001D020000}"/>
    <cellStyle name="Normal 11 6" xfId="540" xr:uid="{00000000-0005-0000-0000-00001E020000}"/>
    <cellStyle name="Normal 11 7" xfId="541" xr:uid="{00000000-0005-0000-0000-00001F020000}"/>
    <cellStyle name="Normal 11 8" xfId="542" xr:uid="{00000000-0005-0000-0000-000020020000}"/>
    <cellStyle name="Normal 12" xfId="543" xr:uid="{00000000-0005-0000-0000-000021020000}"/>
    <cellStyle name="Normal 12 2" xfId="544" xr:uid="{00000000-0005-0000-0000-000022020000}"/>
    <cellStyle name="Normal 12 2 2" xfId="545" xr:uid="{00000000-0005-0000-0000-000023020000}"/>
    <cellStyle name="Normal 12 2 3" xfId="546" xr:uid="{00000000-0005-0000-0000-000024020000}"/>
    <cellStyle name="Normal 12 2_Salida_NIIF_Mensual_v4.3" xfId="547" xr:uid="{00000000-0005-0000-0000-000025020000}"/>
    <cellStyle name="Normal 12 3" xfId="548" xr:uid="{00000000-0005-0000-0000-000026020000}"/>
    <cellStyle name="Normal 12 4" xfId="549" xr:uid="{00000000-0005-0000-0000-000027020000}"/>
    <cellStyle name="Normal 12 5" xfId="550" xr:uid="{00000000-0005-0000-0000-000028020000}"/>
    <cellStyle name="Normal 12 6" xfId="551" xr:uid="{00000000-0005-0000-0000-000029020000}"/>
    <cellStyle name="Normal 12 7" xfId="552" xr:uid="{00000000-0005-0000-0000-00002A020000}"/>
    <cellStyle name="Normal 12 8" xfId="553" xr:uid="{00000000-0005-0000-0000-00002B020000}"/>
    <cellStyle name="Normal 12 9" xfId="554" xr:uid="{00000000-0005-0000-0000-00002C020000}"/>
    <cellStyle name="Normal 12_Salida_NIIF_Mensual_v4.3" xfId="555" xr:uid="{00000000-0005-0000-0000-00002D020000}"/>
    <cellStyle name="Normal 13" xfId="556" xr:uid="{00000000-0005-0000-0000-00002E020000}"/>
    <cellStyle name="Normal 13 2" xfId="557" xr:uid="{00000000-0005-0000-0000-00002F020000}"/>
    <cellStyle name="Normal 13 3" xfId="558" xr:uid="{00000000-0005-0000-0000-000030020000}"/>
    <cellStyle name="Normal 14" xfId="559" xr:uid="{00000000-0005-0000-0000-000031020000}"/>
    <cellStyle name="Normal 14 2" xfId="560" xr:uid="{00000000-0005-0000-0000-000032020000}"/>
    <cellStyle name="Normal 14 3" xfId="561" xr:uid="{00000000-0005-0000-0000-000033020000}"/>
    <cellStyle name="Normal 14 4" xfId="562" xr:uid="{00000000-0005-0000-0000-000034020000}"/>
    <cellStyle name="Normal 14 5" xfId="563" xr:uid="{00000000-0005-0000-0000-000035020000}"/>
    <cellStyle name="Normal 14 6" xfId="564" xr:uid="{00000000-0005-0000-0000-000036020000}"/>
    <cellStyle name="Normal 14 7" xfId="565" xr:uid="{00000000-0005-0000-0000-000037020000}"/>
    <cellStyle name="Normal 15" xfId="566" xr:uid="{00000000-0005-0000-0000-000038020000}"/>
    <cellStyle name="Normal 16" xfId="567" xr:uid="{00000000-0005-0000-0000-000039020000}"/>
    <cellStyle name="Normal 16 2" xfId="568" xr:uid="{00000000-0005-0000-0000-00003A020000}"/>
    <cellStyle name="Normal 16 3" xfId="569" xr:uid="{00000000-0005-0000-0000-00003B020000}"/>
    <cellStyle name="Normal 17" xfId="570" xr:uid="{00000000-0005-0000-0000-00003C020000}"/>
    <cellStyle name="Normal 17 2" xfId="571" xr:uid="{00000000-0005-0000-0000-00003D020000}"/>
    <cellStyle name="Normal 17 3" xfId="572" xr:uid="{00000000-0005-0000-0000-00003E020000}"/>
    <cellStyle name="Normal 18" xfId="573" xr:uid="{00000000-0005-0000-0000-00003F020000}"/>
    <cellStyle name="Normal 19" xfId="574" xr:uid="{00000000-0005-0000-0000-000040020000}"/>
    <cellStyle name="Normal 2" xfId="575" xr:uid="{00000000-0005-0000-0000-000041020000}"/>
    <cellStyle name="Normal 2 10" xfId="576" xr:uid="{00000000-0005-0000-0000-000042020000}"/>
    <cellStyle name="Normal 2 11" xfId="577" xr:uid="{00000000-0005-0000-0000-000043020000}"/>
    <cellStyle name="Normal 2 12" xfId="578" xr:uid="{00000000-0005-0000-0000-000044020000}"/>
    <cellStyle name="Normal 2 13" xfId="579" xr:uid="{00000000-0005-0000-0000-000045020000}"/>
    <cellStyle name="Normal 2 14" xfId="580" xr:uid="{00000000-0005-0000-0000-000046020000}"/>
    <cellStyle name="Normal 2 15" xfId="581" xr:uid="{00000000-0005-0000-0000-000047020000}"/>
    <cellStyle name="Normal 2 16" xfId="582" xr:uid="{00000000-0005-0000-0000-000048020000}"/>
    <cellStyle name="Normal 2 16 2" xfId="583" xr:uid="{00000000-0005-0000-0000-000049020000}"/>
    <cellStyle name="Normal 2 16 3" xfId="584" xr:uid="{00000000-0005-0000-0000-00004A020000}"/>
    <cellStyle name="Normal 2 17" xfId="585" xr:uid="{00000000-0005-0000-0000-00004B020000}"/>
    <cellStyle name="Normal 2 18" xfId="586" xr:uid="{00000000-0005-0000-0000-00004C020000}"/>
    <cellStyle name="Normal 2 19" xfId="587" xr:uid="{00000000-0005-0000-0000-00004D020000}"/>
    <cellStyle name="Normal 2 19 2" xfId="588" xr:uid="{00000000-0005-0000-0000-00004E020000}"/>
    <cellStyle name="Normal 2 2" xfId="589" xr:uid="{00000000-0005-0000-0000-00004F020000}"/>
    <cellStyle name="Normal 2 2 2" xfId="590" xr:uid="{00000000-0005-0000-0000-000050020000}"/>
    <cellStyle name="Normal 2 2 2 2" xfId="591" xr:uid="{00000000-0005-0000-0000-000051020000}"/>
    <cellStyle name="Normal 2 2_Salida_NIIF_Mensual_v4.3" xfId="592" xr:uid="{00000000-0005-0000-0000-000052020000}"/>
    <cellStyle name="Normal 2 20" xfId="593" xr:uid="{00000000-0005-0000-0000-000053020000}"/>
    <cellStyle name="Normal 2 21" xfId="594" xr:uid="{00000000-0005-0000-0000-000054020000}"/>
    <cellStyle name="Normal 2 22" xfId="595" xr:uid="{00000000-0005-0000-0000-000055020000}"/>
    <cellStyle name="Normal 2 23" xfId="596" xr:uid="{00000000-0005-0000-0000-000056020000}"/>
    <cellStyle name="Normal 2 24" xfId="597" xr:uid="{00000000-0005-0000-0000-000057020000}"/>
    <cellStyle name="Normal 2 25" xfId="598" xr:uid="{00000000-0005-0000-0000-000058020000}"/>
    <cellStyle name="Normal 2 26" xfId="599" xr:uid="{00000000-0005-0000-0000-000059020000}"/>
    <cellStyle name="Normal 2 27" xfId="600" xr:uid="{00000000-0005-0000-0000-00005A020000}"/>
    <cellStyle name="Normal 2 27 2" xfId="601" xr:uid="{00000000-0005-0000-0000-00005B020000}"/>
    <cellStyle name="Normal 2 27_Salida_NIIF_Mensual_v4.3" xfId="602" xr:uid="{00000000-0005-0000-0000-00005C020000}"/>
    <cellStyle name="Normal 2 28" xfId="603" xr:uid="{00000000-0005-0000-0000-00005D020000}"/>
    <cellStyle name="Normal 2 29" xfId="604" xr:uid="{00000000-0005-0000-0000-00005E020000}"/>
    <cellStyle name="Normal 2 3" xfId="605" xr:uid="{00000000-0005-0000-0000-00005F020000}"/>
    <cellStyle name="Normal 2 3 2" xfId="606" xr:uid="{00000000-0005-0000-0000-000060020000}"/>
    <cellStyle name="Normal 2 30" xfId="607" xr:uid="{00000000-0005-0000-0000-000061020000}"/>
    <cellStyle name="Normal 2 31" xfId="608" xr:uid="{00000000-0005-0000-0000-000062020000}"/>
    <cellStyle name="Normal 2 32" xfId="609" xr:uid="{00000000-0005-0000-0000-000063020000}"/>
    <cellStyle name="Normal 2 33" xfId="610" xr:uid="{00000000-0005-0000-0000-000064020000}"/>
    <cellStyle name="Normal 2 34" xfId="611" xr:uid="{00000000-0005-0000-0000-000065020000}"/>
    <cellStyle name="Normal 2 35" xfId="612" xr:uid="{00000000-0005-0000-0000-000066020000}"/>
    <cellStyle name="Normal 2 36" xfId="613" xr:uid="{00000000-0005-0000-0000-000067020000}"/>
    <cellStyle name="Normal 2 37" xfId="614" xr:uid="{00000000-0005-0000-0000-000068020000}"/>
    <cellStyle name="Normal 2 38" xfId="615" xr:uid="{00000000-0005-0000-0000-000069020000}"/>
    <cellStyle name="Normal 2 4" xfId="616" xr:uid="{00000000-0005-0000-0000-00006A020000}"/>
    <cellStyle name="Normal 2 4 2" xfId="914" xr:uid="{00000000-0005-0000-0000-00006B020000}"/>
    <cellStyle name="Normal 2 5" xfId="617" xr:uid="{00000000-0005-0000-0000-00006C020000}"/>
    <cellStyle name="Normal 2 6" xfId="618" xr:uid="{00000000-0005-0000-0000-00006D020000}"/>
    <cellStyle name="Normal 2 7" xfId="619" xr:uid="{00000000-0005-0000-0000-00006E020000}"/>
    <cellStyle name="Normal 2 8" xfId="620" xr:uid="{00000000-0005-0000-0000-00006F020000}"/>
    <cellStyle name="Normal 2 9" xfId="621" xr:uid="{00000000-0005-0000-0000-000070020000}"/>
    <cellStyle name="Normal 2_1_Carga_NIIF_SC_Activo_Pasivo_PyG_y_Otros_Detalles_ v1_3" xfId="622" xr:uid="{00000000-0005-0000-0000-000071020000}"/>
    <cellStyle name="Normal 20" xfId="623" xr:uid="{00000000-0005-0000-0000-000072020000}"/>
    <cellStyle name="Normal 20 2" xfId="624" xr:uid="{00000000-0005-0000-0000-000073020000}"/>
    <cellStyle name="Normal 20 3" xfId="625" xr:uid="{00000000-0005-0000-0000-000074020000}"/>
    <cellStyle name="Normal 20 4" xfId="626" xr:uid="{00000000-0005-0000-0000-000075020000}"/>
    <cellStyle name="Normal 20 5" xfId="627" xr:uid="{00000000-0005-0000-0000-000076020000}"/>
    <cellStyle name="Normal 20_Salida_NIIF_Mensual_v4.3" xfId="628" xr:uid="{00000000-0005-0000-0000-000077020000}"/>
    <cellStyle name="Normal 21" xfId="629" xr:uid="{00000000-0005-0000-0000-000078020000}"/>
    <cellStyle name="Normal 22" xfId="630" xr:uid="{00000000-0005-0000-0000-000079020000}"/>
    <cellStyle name="Normal 23" xfId="631" xr:uid="{00000000-0005-0000-0000-00007A020000}"/>
    <cellStyle name="Normal 23 2" xfId="632" xr:uid="{00000000-0005-0000-0000-00007B020000}"/>
    <cellStyle name="Normal 23 3" xfId="633" xr:uid="{00000000-0005-0000-0000-00007C020000}"/>
    <cellStyle name="Normal 23 4" xfId="634" xr:uid="{00000000-0005-0000-0000-00007D020000}"/>
    <cellStyle name="Normal 23 5" xfId="635" xr:uid="{00000000-0005-0000-0000-00007E020000}"/>
    <cellStyle name="Normal 24" xfId="636" xr:uid="{00000000-0005-0000-0000-00007F020000}"/>
    <cellStyle name="Normal 24 2" xfId="637" xr:uid="{00000000-0005-0000-0000-000080020000}"/>
    <cellStyle name="Normal 24 3" xfId="638" xr:uid="{00000000-0005-0000-0000-000081020000}"/>
    <cellStyle name="Normal 24 4" xfId="639" xr:uid="{00000000-0005-0000-0000-000082020000}"/>
    <cellStyle name="Normal 24 5" xfId="640" xr:uid="{00000000-0005-0000-0000-000083020000}"/>
    <cellStyle name="Normal 25" xfId="641" xr:uid="{00000000-0005-0000-0000-000084020000}"/>
    <cellStyle name="Normal 26" xfId="642" xr:uid="{00000000-0005-0000-0000-000085020000}"/>
    <cellStyle name="Normal 27" xfId="643" xr:uid="{00000000-0005-0000-0000-000086020000}"/>
    <cellStyle name="Normal 28" xfId="644" xr:uid="{00000000-0005-0000-0000-000087020000}"/>
    <cellStyle name="Normal 29" xfId="645" xr:uid="{00000000-0005-0000-0000-000088020000}"/>
    <cellStyle name="Normal 29 2" xfId="646" xr:uid="{00000000-0005-0000-0000-000089020000}"/>
    <cellStyle name="Normal 29 3" xfId="913" xr:uid="{00000000-0005-0000-0000-00008A020000}"/>
    <cellStyle name="Normal 3" xfId="647" xr:uid="{00000000-0005-0000-0000-00008B020000}"/>
    <cellStyle name="Normal 3 10" xfId="648" xr:uid="{00000000-0005-0000-0000-00008C020000}"/>
    <cellStyle name="Normal 3 11" xfId="649" xr:uid="{00000000-0005-0000-0000-00008D020000}"/>
    <cellStyle name="Normal 3 12" xfId="650" xr:uid="{00000000-0005-0000-0000-00008E020000}"/>
    <cellStyle name="Normal 3 13" xfId="651" xr:uid="{00000000-0005-0000-0000-00008F020000}"/>
    <cellStyle name="Normal 3 14" xfId="652" xr:uid="{00000000-0005-0000-0000-000090020000}"/>
    <cellStyle name="Normal 3 15" xfId="653" xr:uid="{00000000-0005-0000-0000-000091020000}"/>
    <cellStyle name="Normal 3 16" xfId="654" xr:uid="{00000000-0005-0000-0000-000092020000}"/>
    <cellStyle name="Normal 3 17" xfId="655" xr:uid="{00000000-0005-0000-0000-000093020000}"/>
    <cellStyle name="Normal 3 18" xfId="656" xr:uid="{00000000-0005-0000-0000-000094020000}"/>
    <cellStyle name="Normal 3 19" xfId="892" xr:uid="{00000000-0005-0000-0000-000095020000}"/>
    <cellStyle name="Normal 3 2" xfId="657" xr:uid="{00000000-0005-0000-0000-000096020000}"/>
    <cellStyle name="Normal 3 2 2" xfId="658" xr:uid="{00000000-0005-0000-0000-000097020000}"/>
    <cellStyle name="Normal 3 2 3" xfId="659" xr:uid="{00000000-0005-0000-0000-000098020000}"/>
    <cellStyle name="Normal 3 2_Salida_NIIF_Mensual_v4.3" xfId="660" xr:uid="{00000000-0005-0000-0000-000099020000}"/>
    <cellStyle name="Normal 3 20" xfId="893" xr:uid="{00000000-0005-0000-0000-00009A020000}"/>
    <cellStyle name="Normal 3 21" xfId="903" xr:uid="{00000000-0005-0000-0000-00009B020000}"/>
    <cellStyle name="Normal 3 3" xfId="661" xr:uid="{00000000-0005-0000-0000-00009C020000}"/>
    <cellStyle name="Normal 3 3 2" xfId="662" xr:uid="{00000000-0005-0000-0000-00009D020000}"/>
    <cellStyle name="Normal 3 3 3" xfId="663" xr:uid="{00000000-0005-0000-0000-00009E020000}"/>
    <cellStyle name="Normal 3 3_Salida_NIIF_Mensual_v4.3" xfId="664" xr:uid="{00000000-0005-0000-0000-00009F020000}"/>
    <cellStyle name="Normal 3 4" xfId="665" xr:uid="{00000000-0005-0000-0000-0000A0020000}"/>
    <cellStyle name="Normal 3 5" xfId="666" xr:uid="{00000000-0005-0000-0000-0000A1020000}"/>
    <cellStyle name="Normal 3 6" xfId="667" xr:uid="{00000000-0005-0000-0000-0000A2020000}"/>
    <cellStyle name="Normal 3 7" xfId="668" xr:uid="{00000000-0005-0000-0000-0000A3020000}"/>
    <cellStyle name="Normal 3 8" xfId="669" xr:uid="{00000000-0005-0000-0000-0000A4020000}"/>
    <cellStyle name="Normal 3 9" xfId="670" xr:uid="{00000000-0005-0000-0000-0000A5020000}"/>
    <cellStyle name="Normal 3_A.4-2" xfId="671" xr:uid="{00000000-0005-0000-0000-0000A6020000}"/>
    <cellStyle name="Normal 30" xfId="672" xr:uid="{00000000-0005-0000-0000-0000A7020000}"/>
    <cellStyle name="Normal 31" xfId="673" xr:uid="{00000000-0005-0000-0000-0000A8020000}"/>
    <cellStyle name="Normal 32" xfId="674" xr:uid="{00000000-0005-0000-0000-0000A9020000}"/>
    <cellStyle name="Normal 32 2" xfId="675" xr:uid="{00000000-0005-0000-0000-0000AA020000}"/>
    <cellStyle name="Normal 33" xfId="676" xr:uid="{00000000-0005-0000-0000-0000AB020000}"/>
    <cellStyle name="Normal 34" xfId="677" xr:uid="{00000000-0005-0000-0000-0000AC020000}"/>
    <cellStyle name="Normal 35" xfId="678" xr:uid="{00000000-0005-0000-0000-0000AD020000}"/>
    <cellStyle name="Normal 35 2" xfId="894" xr:uid="{00000000-0005-0000-0000-0000AE020000}"/>
    <cellStyle name="Normal 36" xfId="679" xr:uid="{00000000-0005-0000-0000-0000AF020000}"/>
    <cellStyle name="Normal 36 2" xfId="895" xr:uid="{00000000-0005-0000-0000-0000B0020000}"/>
    <cellStyle name="Normal 37" xfId="680" xr:uid="{00000000-0005-0000-0000-0000B1020000}"/>
    <cellStyle name="Normal 38" xfId="896" xr:uid="{00000000-0005-0000-0000-0000B2020000}"/>
    <cellStyle name="Normal 39" xfId="897" xr:uid="{00000000-0005-0000-0000-0000B3020000}"/>
    <cellStyle name="Normal 4" xfId="681" xr:uid="{00000000-0005-0000-0000-0000B4020000}"/>
    <cellStyle name="Normal 4 10" xfId="682" xr:uid="{00000000-0005-0000-0000-0000B5020000}"/>
    <cellStyle name="Normal 4 11" xfId="683" xr:uid="{00000000-0005-0000-0000-0000B6020000}"/>
    <cellStyle name="Normal 4 12" xfId="684" xr:uid="{00000000-0005-0000-0000-0000B7020000}"/>
    <cellStyle name="Normal 4 13" xfId="685" xr:uid="{00000000-0005-0000-0000-0000B8020000}"/>
    <cellStyle name="Normal 4 14" xfId="686" xr:uid="{00000000-0005-0000-0000-0000B9020000}"/>
    <cellStyle name="Normal 4 15" xfId="687" xr:uid="{00000000-0005-0000-0000-0000BA020000}"/>
    <cellStyle name="Normal 4 16" xfId="688" xr:uid="{00000000-0005-0000-0000-0000BB020000}"/>
    <cellStyle name="Normal 4 17" xfId="689" xr:uid="{00000000-0005-0000-0000-0000BC020000}"/>
    <cellStyle name="Normal 4 2" xfId="690" xr:uid="{00000000-0005-0000-0000-0000BD020000}"/>
    <cellStyle name="Normal 4 2 2" xfId="691" xr:uid="{00000000-0005-0000-0000-0000BE020000}"/>
    <cellStyle name="Normal 4 2 3" xfId="692" xr:uid="{00000000-0005-0000-0000-0000BF020000}"/>
    <cellStyle name="Normal 4 3" xfId="693" xr:uid="{00000000-0005-0000-0000-0000C0020000}"/>
    <cellStyle name="Normal 4 4" xfId="694" xr:uid="{00000000-0005-0000-0000-0000C1020000}"/>
    <cellStyle name="Normal 4 5" xfId="695" xr:uid="{00000000-0005-0000-0000-0000C2020000}"/>
    <cellStyle name="Normal 4 6" xfId="696" xr:uid="{00000000-0005-0000-0000-0000C3020000}"/>
    <cellStyle name="Normal 4 7" xfId="697" xr:uid="{00000000-0005-0000-0000-0000C4020000}"/>
    <cellStyle name="Normal 4 8" xfId="698" xr:uid="{00000000-0005-0000-0000-0000C5020000}"/>
    <cellStyle name="Normal 4 9" xfId="699" xr:uid="{00000000-0005-0000-0000-0000C6020000}"/>
    <cellStyle name="Normal 40" xfId="901" xr:uid="{00000000-0005-0000-0000-0000C7020000}"/>
    <cellStyle name="Normal 40 2" xfId="918" xr:uid="{00000000-0005-0000-0000-0000C8020000}"/>
    <cellStyle name="Normal 41" xfId="904" xr:uid="{00000000-0005-0000-0000-0000C9020000}"/>
    <cellStyle name="Normal 42" xfId="911" xr:uid="{00000000-0005-0000-0000-0000CA020000}"/>
    <cellStyle name="Normal 43" xfId="916" xr:uid="{00000000-0005-0000-0000-0000CB020000}"/>
    <cellStyle name="Normal 44" xfId="910" xr:uid="{00000000-0005-0000-0000-0000CC020000}"/>
    <cellStyle name="Normal 45" xfId="905" xr:uid="{00000000-0005-0000-0000-0000CD020000}"/>
    <cellStyle name="Normal 46" xfId="908" xr:uid="{00000000-0005-0000-0000-0000CE020000}"/>
    <cellStyle name="Normal 47" xfId="917" xr:uid="{00000000-0005-0000-0000-0000CF020000}"/>
    <cellStyle name="Normal 48" xfId="921" xr:uid="{D7AAE241-ED98-4FEF-8EBE-504B3474B288}"/>
    <cellStyle name="Normal 48 2" xfId="924" xr:uid="{E23CA413-9B3D-4983-8D16-997825844045}"/>
    <cellStyle name="Normal 5" xfId="700" xr:uid="{00000000-0005-0000-0000-0000D0020000}"/>
    <cellStyle name="Normal 5 2" xfId="701" xr:uid="{00000000-0005-0000-0000-0000D1020000}"/>
    <cellStyle name="Normal 5 3" xfId="702" xr:uid="{00000000-0005-0000-0000-0000D2020000}"/>
    <cellStyle name="Normal 5 4" xfId="703" xr:uid="{00000000-0005-0000-0000-0000D3020000}"/>
    <cellStyle name="Normal 5 5" xfId="704" xr:uid="{00000000-0005-0000-0000-0000D4020000}"/>
    <cellStyle name="Normal 5 6" xfId="705" xr:uid="{00000000-0005-0000-0000-0000D5020000}"/>
    <cellStyle name="Normal 5 7" xfId="706" xr:uid="{00000000-0005-0000-0000-0000D6020000}"/>
    <cellStyle name="Normal 5 8" xfId="707" xr:uid="{00000000-0005-0000-0000-0000D7020000}"/>
    <cellStyle name="Normal 5 9" xfId="1" xr:uid="{00000000-0005-0000-0000-0000D8020000}"/>
    <cellStyle name="Normal 6" xfId="708" xr:uid="{00000000-0005-0000-0000-0000D9020000}"/>
    <cellStyle name="Normal 6 2" xfId="709" xr:uid="{00000000-0005-0000-0000-0000DA020000}"/>
    <cellStyle name="Normal 6 3" xfId="710" xr:uid="{00000000-0005-0000-0000-0000DB020000}"/>
    <cellStyle name="Normal 6 4" xfId="711" xr:uid="{00000000-0005-0000-0000-0000DC020000}"/>
    <cellStyle name="Normal 6 5" xfId="712" xr:uid="{00000000-0005-0000-0000-0000DD020000}"/>
    <cellStyle name="Normal 6 6" xfId="713" xr:uid="{00000000-0005-0000-0000-0000DE020000}"/>
    <cellStyle name="Normal 6 7" xfId="714" xr:uid="{00000000-0005-0000-0000-0000DF020000}"/>
    <cellStyle name="Normal 6 8" xfId="715" xr:uid="{00000000-0005-0000-0000-0000E0020000}"/>
    <cellStyle name="Normal 6 9" xfId="900" xr:uid="{00000000-0005-0000-0000-0000E1020000}"/>
    <cellStyle name="Normal 6 9 2" xfId="915" xr:uid="{00000000-0005-0000-0000-0000E2020000}"/>
    <cellStyle name="Normal 7" xfId="716" xr:uid="{00000000-0005-0000-0000-0000E3020000}"/>
    <cellStyle name="Normal 7 2" xfId="717" xr:uid="{00000000-0005-0000-0000-0000E4020000}"/>
    <cellStyle name="Normal 7 3" xfId="718" xr:uid="{00000000-0005-0000-0000-0000E5020000}"/>
    <cellStyle name="Normal 7 4" xfId="719" xr:uid="{00000000-0005-0000-0000-0000E6020000}"/>
    <cellStyle name="Normal 7 5" xfId="720" xr:uid="{00000000-0005-0000-0000-0000E7020000}"/>
    <cellStyle name="Normal 7 6" xfId="721" xr:uid="{00000000-0005-0000-0000-0000E8020000}"/>
    <cellStyle name="Normal 7 7" xfId="722" xr:uid="{00000000-0005-0000-0000-0000E9020000}"/>
    <cellStyle name="Normal 7 8" xfId="723" xr:uid="{00000000-0005-0000-0000-0000EA020000}"/>
    <cellStyle name="Normal 7 9" xfId="898" xr:uid="{00000000-0005-0000-0000-0000EB020000}"/>
    <cellStyle name="Normal 8" xfId="724" xr:uid="{00000000-0005-0000-0000-0000EC020000}"/>
    <cellStyle name="Normal 8 2" xfId="725" xr:uid="{00000000-0005-0000-0000-0000ED020000}"/>
    <cellStyle name="Normal 8 3" xfId="726" xr:uid="{00000000-0005-0000-0000-0000EE020000}"/>
    <cellStyle name="Normal 8 4" xfId="727" xr:uid="{00000000-0005-0000-0000-0000EF020000}"/>
    <cellStyle name="Normal 8 5" xfId="728" xr:uid="{00000000-0005-0000-0000-0000F0020000}"/>
    <cellStyle name="Normal 8 6" xfId="729" xr:uid="{00000000-0005-0000-0000-0000F1020000}"/>
    <cellStyle name="Normal 8 7" xfId="730" xr:uid="{00000000-0005-0000-0000-0000F2020000}"/>
    <cellStyle name="Normal 8 8" xfId="731" xr:uid="{00000000-0005-0000-0000-0000F3020000}"/>
    <cellStyle name="Normal 9" xfId="732" xr:uid="{00000000-0005-0000-0000-0000F4020000}"/>
    <cellStyle name="Normal 9 2" xfId="733" xr:uid="{00000000-0005-0000-0000-0000F5020000}"/>
    <cellStyle name="Normal 9 3" xfId="734" xr:uid="{00000000-0005-0000-0000-0000F6020000}"/>
    <cellStyle name="Notas 2" xfId="735" xr:uid="{00000000-0005-0000-0000-0000F7020000}"/>
    <cellStyle name="Notas 2 2" xfId="736" xr:uid="{00000000-0005-0000-0000-0000F8020000}"/>
    <cellStyle name="Notas 3" xfId="737" xr:uid="{00000000-0005-0000-0000-0000F9020000}"/>
    <cellStyle name="Notas 3 2" xfId="738" xr:uid="{00000000-0005-0000-0000-0000FA020000}"/>
    <cellStyle name="Notas 4" xfId="739" xr:uid="{00000000-0005-0000-0000-0000FB020000}"/>
    <cellStyle name="Notas 4 2" xfId="740" xr:uid="{00000000-0005-0000-0000-0000FC020000}"/>
    <cellStyle name="Note" xfId="741" xr:uid="{00000000-0005-0000-0000-0000FD020000}"/>
    <cellStyle name="Note 2" xfId="742" xr:uid="{00000000-0005-0000-0000-0000FE020000}"/>
    <cellStyle name="Nuovo" xfId="743" xr:uid="{00000000-0005-0000-0000-0000FF020000}"/>
    <cellStyle name="Output" xfId="744" xr:uid="{00000000-0005-0000-0000-000000030000}"/>
    <cellStyle name="Output 2" xfId="745" xr:uid="{00000000-0005-0000-0000-000001030000}"/>
    <cellStyle name="per.style" xfId="746" xr:uid="{00000000-0005-0000-0000-000002030000}"/>
    <cellStyle name="per.style 10" xfId="747" xr:uid="{00000000-0005-0000-0000-000003030000}"/>
    <cellStyle name="per.style 11" xfId="748" xr:uid="{00000000-0005-0000-0000-000004030000}"/>
    <cellStyle name="per.style 12" xfId="749" xr:uid="{00000000-0005-0000-0000-000005030000}"/>
    <cellStyle name="per.style 13" xfId="750" xr:uid="{00000000-0005-0000-0000-000006030000}"/>
    <cellStyle name="per.style 14" xfId="751" xr:uid="{00000000-0005-0000-0000-000007030000}"/>
    <cellStyle name="per.style 15" xfId="752" xr:uid="{00000000-0005-0000-0000-000008030000}"/>
    <cellStyle name="per.style 16" xfId="753" xr:uid="{00000000-0005-0000-0000-000009030000}"/>
    <cellStyle name="per.style 17" xfId="754" xr:uid="{00000000-0005-0000-0000-00000A030000}"/>
    <cellStyle name="per.style 18" xfId="755" xr:uid="{00000000-0005-0000-0000-00000B030000}"/>
    <cellStyle name="per.style 19" xfId="756" xr:uid="{00000000-0005-0000-0000-00000C030000}"/>
    <cellStyle name="per.style 2" xfId="757" xr:uid="{00000000-0005-0000-0000-00000D030000}"/>
    <cellStyle name="per.style 3" xfId="758" xr:uid="{00000000-0005-0000-0000-00000E030000}"/>
    <cellStyle name="per.style 4" xfId="759" xr:uid="{00000000-0005-0000-0000-00000F030000}"/>
    <cellStyle name="per.style 5" xfId="760" xr:uid="{00000000-0005-0000-0000-000010030000}"/>
    <cellStyle name="per.style 6" xfId="761" xr:uid="{00000000-0005-0000-0000-000011030000}"/>
    <cellStyle name="per.style 7" xfId="762" xr:uid="{00000000-0005-0000-0000-000012030000}"/>
    <cellStyle name="per.style 8" xfId="763" xr:uid="{00000000-0005-0000-0000-000013030000}"/>
    <cellStyle name="per.style 9" xfId="764" xr:uid="{00000000-0005-0000-0000-000014030000}"/>
    <cellStyle name="per.style_CONV" xfId="765" xr:uid="{00000000-0005-0000-0000-000015030000}"/>
    <cellStyle name="Percent [2]" xfId="766" xr:uid="{00000000-0005-0000-0000-000016030000}"/>
    <cellStyle name="Percent 10" xfId="767" xr:uid="{00000000-0005-0000-0000-000017030000}"/>
    <cellStyle name="Percent 11" xfId="768" xr:uid="{00000000-0005-0000-0000-000018030000}"/>
    <cellStyle name="Percent 12" xfId="769" xr:uid="{00000000-0005-0000-0000-000019030000}"/>
    <cellStyle name="Percent 13" xfId="770" xr:uid="{00000000-0005-0000-0000-00001A030000}"/>
    <cellStyle name="Percent 14" xfId="771" xr:uid="{00000000-0005-0000-0000-00001B030000}"/>
    <cellStyle name="Percent 2" xfId="772" xr:uid="{00000000-0005-0000-0000-00001C030000}"/>
    <cellStyle name="Percent 2 10" xfId="773" xr:uid="{00000000-0005-0000-0000-00001D030000}"/>
    <cellStyle name="Percent 2 11" xfId="774" xr:uid="{00000000-0005-0000-0000-00001E030000}"/>
    <cellStyle name="Percent 2 12" xfId="775" xr:uid="{00000000-0005-0000-0000-00001F030000}"/>
    <cellStyle name="Percent 2 13" xfId="776" xr:uid="{00000000-0005-0000-0000-000020030000}"/>
    <cellStyle name="Percent 2 14" xfId="777" xr:uid="{00000000-0005-0000-0000-000021030000}"/>
    <cellStyle name="Percent 2 15" xfId="778" xr:uid="{00000000-0005-0000-0000-000022030000}"/>
    <cellStyle name="Percent 2 16" xfId="779" xr:uid="{00000000-0005-0000-0000-000023030000}"/>
    <cellStyle name="Percent 2 17" xfId="780" xr:uid="{00000000-0005-0000-0000-000024030000}"/>
    <cellStyle name="Percent 2 18" xfId="781" xr:uid="{00000000-0005-0000-0000-000025030000}"/>
    <cellStyle name="Percent 2 19" xfId="782" xr:uid="{00000000-0005-0000-0000-000026030000}"/>
    <cellStyle name="Percent 2 2" xfId="783" xr:uid="{00000000-0005-0000-0000-000027030000}"/>
    <cellStyle name="Percent 2 2 2" xfId="784" xr:uid="{00000000-0005-0000-0000-000028030000}"/>
    <cellStyle name="Percent 2 2 3" xfId="785" xr:uid="{00000000-0005-0000-0000-000029030000}"/>
    <cellStyle name="Percent 2 2 4" xfId="786" xr:uid="{00000000-0005-0000-0000-00002A030000}"/>
    <cellStyle name="Percent 2 2 5" xfId="787" xr:uid="{00000000-0005-0000-0000-00002B030000}"/>
    <cellStyle name="Percent 2 2 6" xfId="788" xr:uid="{00000000-0005-0000-0000-00002C030000}"/>
    <cellStyle name="Percent 2 2 7" xfId="789" xr:uid="{00000000-0005-0000-0000-00002D030000}"/>
    <cellStyle name="Percent 2 20" xfId="790" xr:uid="{00000000-0005-0000-0000-00002E030000}"/>
    <cellStyle name="Percent 2 21" xfId="791" xr:uid="{00000000-0005-0000-0000-00002F030000}"/>
    <cellStyle name="Percent 2 22" xfId="792" xr:uid="{00000000-0005-0000-0000-000030030000}"/>
    <cellStyle name="Percent 2 23" xfId="793" xr:uid="{00000000-0005-0000-0000-000031030000}"/>
    <cellStyle name="Percent 2 24" xfId="794" xr:uid="{00000000-0005-0000-0000-000032030000}"/>
    <cellStyle name="Percent 2 3" xfId="795" xr:uid="{00000000-0005-0000-0000-000033030000}"/>
    <cellStyle name="Percent 2 3 2" xfId="796" xr:uid="{00000000-0005-0000-0000-000034030000}"/>
    <cellStyle name="Percent 2 3 3" xfId="797" xr:uid="{00000000-0005-0000-0000-000035030000}"/>
    <cellStyle name="Percent 2 3 4" xfId="798" xr:uid="{00000000-0005-0000-0000-000036030000}"/>
    <cellStyle name="Percent 2 3 5" xfId="799" xr:uid="{00000000-0005-0000-0000-000037030000}"/>
    <cellStyle name="Percent 2 3 6" xfId="800" xr:uid="{00000000-0005-0000-0000-000038030000}"/>
    <cellStyle name="Percent 2 3 7" xfId="801" xr:uid="{00000000-0005-0000-0000-000039030000}"/>
    <cellStyle name="Percent 2 4" xfId="802" xr:uid="{00000000-0005-0000-0000-00003A030000}"/>
    <cellStyle name="Percent 2 5" xfId="803" xr:uid="{00000000-0005-0000-0000-00003B030000}"/>
    <cellStyle name="Percent 2 6" xfId="804" xr:uid="{00000000-0005-0000-0000-00003C030000}"/>
    <cellStyle name="Percent 2 7" xfId="805" xr:uid="{00000000-0005-0000-0000-00003D030000}"/>
    <cellStyle name="Percent 2 8" xfId="806" xr:uid="{00000000-0005-0000-0000-00003E030000}"/>
    <cellStyle name="Percent 2 9" xfId="807" xr:uid="{00000000-0005-0000-0000-00003F030000}"/>
    <cellStyle name="Percent 3" xfId="808" xr:uid="{00000000-0005-0000-0000-000040030000}"/>
    <cellStyle name="Percent 4" xfId="809" xr:uid="{00000000-0005-0000-0000-000041030000}"/>
    <cellStyle name="Percent 5" xfId="810" xr:uid="{00000000-0005-0000-0000-000042030000}"/>
    <cellStyle name="Percent 6" xfId="811" xr:uid="{00000000-0005-0000-0000-000043030000}"/>
    <cellStyle name="Percent 7" xfId="812" xr:uid="{00000000-0005-0000-0000-000044030000}"/>
    <cellStyle name="Percent 8" xfId="813" xr:uid="{00000000-0005-0000-0000-000045030000}"/>
    <cellStyle name="Percent 9" xfId="814" xr:uid="{00000000-0005-0000-0000-000046030000}"/>
    <cellStyle name="Porcen - Modelo2" xfId="815" xr:uid="{00000000-0005-0000-0000-000047030000}"/>
    <cellStyle name="Porcen - Modelo2 2" xfId="816" xr:uid="{00000000-0005-0000-0000-000048030000}"/>
    <cellStyle name="Porcentaje" xfId="919" builtinId="5"/>
    <cellStyle name="Porcentaje 2" xfId="817" xr:uid="{00000000-0005-0000-0000-00004A030000}"/>
    <cellStyle name="Porcentaje 2 2" xfId="818" xr:uid="{00000000-0005-0000-0000-00004B030000}"/>
    <cellStyle name="Porcentaje 3" xfId="819" xr:uid="{00000000-0005-0000-0000-00004C030000}"/>
    <cellStyle name="Porcentaje 3 2" xfId="820" xr:uid="{00000000-0005-0000-0000-00004D030000}"/>
    <cellStyle name="Porcentaje 4" xfId="821" xr:uid="{00000000-0005-0000-0000-00004E030000}"/>
    <cellStyle name="Porcentaje 4 2" xfId="912" xr:uid="{00000000-0005-0000-0000-00004F030000}"/>
    <cellStyle name="Porcentaje 5" xfId="822" xr:uid="{00000000-0005-0000-0000-000050030000}"/>
    <cellStyle name="Porcentaje 6" xfId="823" xr:uid="{00000000-0005-0000-0000-000051030000}"/>
    <cellStyle name="Porcentaje 7" xfId="824" xr:uid="{00000000-0005-0000-0000-000052030000}"/>
    <cellStyle name="Porcentaje 8" xfId="899" xr:uid="{00000000-0005-0000-0000-000053030000}"/>
    <cellStyle name="Porcentual_C.2" xfId="825" xr:uid="{00000000-0005-0000-0000-000054030000}"/>
    <cellStyle name="PSChar" xfId="826" xr:uid="{00000000-0005-0000-0000-000055030000}"/>
    <cellStyle name="PSChar 10" xfId="827" xr:uid="{00000000-0005-0000-0000-000056030000}"/>
    <cellStyle name="PSChar 11" xfId="828" xr:uid="{00000000-0005-0000-0000-000057030000}"/>
    <cellStyle name="PSChar 12" xfId="829" xr:uid="{00000000-0005-0000-0000-000058030000}"/>
    <cellStyle name="PSChar 13" xfId="830" xr:uid="{00000000-0005-0000-0000-000059030000}"/>
    <cellStyle name="PSChar 14" xfId="831" xr:uid="{00000000-0005-0000-0000-00005A030000}"/>
    <cellStyle name="PSChar 15" xfId="832" xr:uid="{00000000-0005-0000-0000-00005B030000}"/>
    <cellStyle name="PSChar 2" xfId="833" xr:uid="{00000000-0005-0000-0000-00005C030000}"/>
    <cellStyle name="PSChar 3" xfId="834" xr:uid="{00000000-0005-0000-0000-00005D030000}"/>
    <cellStyle name="PSChar 4" xfId="835" xr:uid="{00000000-0005-0000-0000-00005E030000}"/>
    <cellStyle name="PSChar 5" xfId="836" xr:uid="{00000000-0005-0000-0000-00005F030000}"/>
    <cellStyle name="PSChar 6" xfId="837" xr:uid="{00000000-0005-0000-0000-000060030000}"/>
    <cellStyle name="PSChar 7" xfId="838" xr:uid="{00000000-0005-0000-0000-000061030000}"/>
    <cellStyle name="PSChar 8" xfId="839" xr:uid="{00000000-0005-0000-0000-000062030000}"/>
    <cellStyle name="PSChar 9" xfId="840" xr:uid="{00000000-0005-0000-0000-000063030000}"/>
    <cellStyle name="PSHeading" xfId="841" xr:uid="{00000000-0005-0000-0000-000064030000}"/>
    <cellStyle name="Punto" xfId="842" xr:uid="{00000000-0005-0000-0000-000065030000}"/>
    <cellStyle name="Punto 2" xfId="843" xr:uid="{00000000-0005-0000-0000-000066030000}"/>
    <cellStyle name="Punto0" xfId="844" xr:uid="{00000000-0005-0000-0000-000067030000}"/>
    <cellStyle name="Punto0 2" xfId="845" xr:uid="{00000000-0005-0000-0000-000068030000}"/>
    <cellStyle name="Punto1 - Modelo1" xfId="846" xr:uid="{00000000-0005-0000-0000-000069030000}"/>
    <cellStyle name="Punto1 - Modelo1 2" xfId="847" xr:uid="{00000000-0005-0000-0000-00006A030000}"/>
    <cellStyle name="regstoresfromspecstores" xfId="848" xr:uid="{00000000-0005-0000-0000-00006B030000}"/>
    <cellStyle name="RevList" xfId="849" xr:uid="{00000000-0005-0000-0000-00006C030000}"/>
    <cellStyle name="Salida 2" xfId="850" xr:uid="{00000000-0005-0000-0000-00006D030000}"/>
    <cellStyle name="SHADEDSTORES" xfId="851" xr:uid="{00000000-0005-0000-0000-00006E030000}"/>
    <cellStyle name="SHADEDSTORES 2" xfId="852" xr:uid="{00000000-0005-0000-0000-00006F030000}"/>
    <cellStyle name="SHADEDSTORES 3" xfId="909" xr:uid="{00000000-0005-0000-0000-000070030000}"/>
    <cellStyle name="specstores" xfId="853" xr:uid="{00000000-0005-0000-0000-000071030000}"/>
    <cellStyle name="specstores 10" xfId="854" xr:uid="{00000000-0005-0000-0000-000072030000}"/>
    <cellStyle name="specstores 11" xfId="855" xr:uid="{00000000-0005-0000-0000-000073030000}"/>
    <cellStyle name="specstores 12" xfId="856" xr:uid="{00000000-0005-0000-0000-000074030000}"/>
    <cellStyle name="specstores 13" xfId="857" xr:uid="{00000000-0005-0000-0000-000075030000}"/>
    <cellStyle name="specstores 14" xfId="858" xr:uid="{00000000-0005-0000-0000-000076030000}"/>
    <cellStyle name="specstores 15" xfId="859" xr:uid="{00000000-0005-0000-0000-000077030000}"/>
    <cellStyle name="specstores 2" xfId="860" xr:uid="{00000000-0005-0000-0000-000078030000}"/>
    <cellStyle name="specstores 3" xfId="861" xr:uid="{00000000-0005-0000-0000-000079030000}"/>
    <cellStyle name="specstores 4" xfId="862" xr:uid="{00000000-0005-0000-0000-00007A030000}"/>
    <cellStyle name="specstores 5" xfId="863" xr:uid="{00000000-0005-0000-0000-00007B030000}"/>
    <cellStyle name="specstores 6" xfId="864" xr:uid="{00000000-0005-0000-0000-00007C030000}"/>
    <cellStyle name="specstores 7" xfId="865" xr:uid="{00000000-0005-0000-0000-00007D030000}"/>
    <cellStyle name="specstores 8" xfId="866" xr:uid="{00000000-0005-0000-0000-00007E030000}"/>
    <cellStyle name="specstores 9" xfId="867" xr:uid="{00000000-0005-0000-0000-00007F030000}"/>
    <cellStyle name="specstores_Salida_NIIF_Mensual_v4.3" xfId="868" xr:uid="{00000000-0005-0000-0000-000080030000}"/>
    <cellStyle name="Subtotal" xfId="869" xr:uid="{00000000-0005-0000-0000-000081030000}"/>
    <cellStyle name="Table Heading" xfId="870" xr:uid="{00000000-0005-0000-0000-000082030000}"/>
    <cellStyle name="Table Heading 2" xfId="871" xr:uid="{00000000-0005-0000-0000-000083030000}"/>
    <cellStyle name="Table Title" xfId="872" xr:uid="{00000000-0005-0000-0000-000084030000}"/>
    <cellStyle name="Table Title 2" xfId="873" xr:uid="{00000000-0005-0000-0000-000085030000}"/>
    <cellStyle name="Table Units" xfId="874" xr:uid="{00000000-0005-0000-0000-000086030000}"/>
    <cellStyle name="Table Units 2" xfId="875" xr:uid="{00000000-0005-0000-0000-000087030000}"/>
    <cellStyle name="Texto de advertencia 2" xfId="876" xr:uid="{00000000-0005-0000-0000-000088030000}"/>
    <cellStyle name="Texto explicativo 2" xfId="877" xr:uid="{00000000-0005-0000-0000-000089030000}"/>
    <cellStyle name="Title" xfId="878" xr:uid="{00000000-0005-0000-0000-00008A030000}"/>
    <cellStyle name="Title 2" xfId="879" xr:uid="{00000000-0005-0000-0000-00008B030000}"/>
    <cellStyle name="Título 1 2" xfId="880" xr:uid="{00000000-0005-0000-0000-00008C030000}"/>
    <cellStyle name="Título 1 2 2" xfId="881" xr:uid="{00000000-0005-0000-0000-00008D030000}"/>
    <cellStyle name="Título 2 2" xfId="882" xr:uid="{00000000-0005-0000-0000-00008E030000}"/>
    <cellStyle name="Título 2 2 2" xfId="883" xr:uid="{00000000-0005-0000-0000-00008F030000}"/>
    <cellStyle name="Título 3 2" xfId="884" xr:uid="{00000000-0005-0000-0000-000090030000}"/>
    <cellStyle name="Total 2" xfId="885" xr:uid="{00000000-0005-0000-0000-000091030000}"/>
    <cellStyle name="Total 2 2" xfId="886" xr:uid="{00000000-0005-0000-0000-000092030000}"/>
    <cellStyle name="Total 3" xfId="887" xr:uid="{00000000-0005-0000-0000-000093030000}"/>
    <cellStyle name="Total 3 2" xfId="888" xr:uid="{00000000-0005-0000-0000-000094030000}"/>
    <cellStyle name="Total 4" xfId="889" xr:uid="{00000000-0005-0000-0000-000095030000}"/>
    <cellStyle name="Warning Text" xfId="890" xr:uid="{00000000-0005-0000-0000-000096030000}"/>
    <cellStyle name="Warning Text 2" xfId="891" xr:uid="{00000000-0005-0000-0000-000097030000}"/>
  </cellStyles>
  <dxfs count="0"/>
  <tableStyles count="0" defaultTableStyle="TableStyleMedium2" defaultPivotStyle="PivotStyleMedium9"/>
  <colors>
    <mruColors>
      <color rgb="FFD81E05"/>
      <color rgb="FFEC5A5A"/>
      <color rgb="FF617380"/>
      <color rgb="FFFF0022"/>
      <color rgb="FFED0022"/>
      <color rgb="FF3E4A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339006011345356"/>
          <c:y val="0.19739796505285706"/>
          <c:w val="0.36948220182154651"/>
          <c:h val="0.6058763561355837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ED0022"/>
              </a:solidFill>
            </c:spPr>
            <c:extLst>
              <c:ext xmlns:c16="http://schemas.microsoft.com/office/drawing/2014/chart" uri="{C3380CC4-5D6E-409C-BE32-E72D297353CC}">
                <c16:uniqueId val="{00000001-424C-4DFC-A374-D3B0F23D8A0B}"/>
              </c:ext>
            </c:extLst>
          </c:dPt>
          <c:dLbls>
            <c:dLbl>
              <c:idx val="0"/>
              <c:layout>
                <c:manualLayout>
                  <c:x val="6.8503429313264683E-2"/>
                  <c:y val="-0.11449117319769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4C-4DFC-A374-D3B0F23D8A0B}"/>
                </c:ext>
              </c:extLst>
            </c:dLbl>
            <c:dLbl>
              <c:idx val="1"/>
              <c:layout>
                <c:manualLayout>
                  <c:x val="9.0522292414478206E-2"/>
                  <c:y val="9.5756253947159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4C-4DFC-A374-D3B0F23D8A0B}"/>
                </c:ext>
              </c:extLst>
            </c:dLbl>
            <c:dLbl>
              <c:idx val="2"/>
              <c:layout>
                <c:manualLayout>
                  <c:x val="-9.5415587150097445E-2"/>
                  <c:y val="0.149879354004248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4C-4DFC-A374-D3B0F23D8A0B}"/>
                </c:ext>
              </c:extLst>
            </c:dLbl>
            <c:dLbl>
              <c:idx val="3"/>
              <c:layout>
                <c:manualLayout>
                  <c:x val="-0.14801633833758976"/>
                  <c:y val="8.53479654746417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4C-4DFC-A374-D3B0F23D8A0B}"/>
                </c:ext>
              </c:extLst>
            </c:dLbl>
            <c:dLbl>
              <c:idx val="4"/>
              <c:layout>
                <c:manualLayout>
                  <c:x val="-0.18226814931512947"/>
                  <c:y val="1.2489946167020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4C-4DFC-A374-D3B0F23D8A0B}"/>
                </c:ext>
              </c:extLst>
            </c:dLbl>
            <c:dLbl>
              <c:idx val="5"/>
              <c:layout>
                <c:manualLayout>
                  <c:x val="-0.18838443061147786"/>
                  <c:y val="-1.45716038615241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4C-4DFC-A374-D3B0F23D8A0B}"/>
                </c:ext>
              </c:extLst>
            </c:dLbl>
            <c:dLbl>
              <c:idx val="6"/>
              <c:layout>
                <c:manualLayout>
                  <c:x val="-0.1113180726340551"/>
                  <c:y val="-0.10200122703066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4C-4DFC-A374-D3B0F23D8A0B}"/>
                </c:ext>
              </c:extLst>
            </c:dLbl>
            <c:dLbl>
              <c:idx val="7"/>
              <c:layout>
                <c:manualLayout>
                  <c:x val="-5.6270674078753129E-2"/>
                  <c:y val="-0.147797696309745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4C-4DFC-A374-D3B0F23D8A0B}"/>
                </c:ext>
              </c:extLst>
            </c:dLbl>
            <c:numFmt formatCode="0.0%" sourceLinked="0"/>
            <c:spPr>
              <a:ln w="9525">
                <a:solidFill>
                  <a:srgbClr val="3E4A52"/>
                </a:solidFill>
                <a:prstDash val="sysDot"/>
              </a:ln>
            </c:spPr>
            <c:txPr>
              <a:bodyPr/>
              <a:lstStyle/>
              <a:p>
                <a:pPr>
                  <a:defRPr sz="1800">
                    <a:solidFill>
                      <a:srgbClr val="3E4A52"/>
                    </a:solidFill>
                    <a:latin typeface="Trebuchet MS" panose="020B0603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(#¡REF!$O$11:$O$15;#¡REF!#¡REF!)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('Principales Magnitudes'!#REF!,'Principales Magnitudes'!#REF!)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424C-4DFC-A374-D3B0F23D8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28223</xdr:rowOff>
    </xdr:from>
    <xdr:to>
      <xdr:col>1</xdr:col>
      <xdr:colOff>1648802</xdr:colOff>
      <xdr:row>3</xdr:row>
      <xdr:rowOff>21026</xdr:rowOff>
    </xdr:to>
    <xdr:pic>
      <xdr:nvPicPr>
        <xdr:cNvPr id="2" name="85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62000" y="211667"/>
          <a:ext cx="1715830" cy="359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126994</xdr:colOff>
      <xdr:row>2</xdr:row>
      <xdr:rowOff>177800</xdr:rowOff>
    </xdr:from>
    <xdr:to>
      <xdr:col>1</xdr:col>
      <xdr:colOff>2444486</xdr:colOff>
      <xdr:row>2</xdr:row>
      <xdr:rowOff>661317</xdr:rowOff>
    </xdr:to>
    <xdr:pic>
      <xdr:nvPicPr>
        <xdr:cNvPr id="2" name="85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876294" y="1003300"/>
          <a:ext cx="2317492" cy="483517"/>
        </a:xfrm>
        <a:prstGeom prst="rect">
          <a:avLst/>
        </a:prstGeom>
      </xdr:spPr>
    </xdr:pic>
    <xdr:clientData/>
  </xdr:twoCellAnchor>
  <xdr:twoCellAnchor>
    <xdr:from>
      <xdr:col>4</xdr:col>
      <xdr:colOff>174625</xdr:colOff>
      <xdr:row>1</xdr:row>
      <xdr:rowOff>114301</xdr:rowOff>
    </xdr:from>
    <xdr:to>
      <xdr:col>4</xdr:col>
      <xdr:colOff>2152650</xdr:colOff>
      <xdr:row>1</xdr:row>
      <xdr:rowOff>574675</xdr:rowOff>
    </xdr:to>
    <xdr:sp macro="" textlink="">
      <xdr:nvSpPr>
        <xdr:cNvPr id="6" name="5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537825" y="304801"/>
          <a:ext cx="19780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2</xdr:row>
      <xdr:rowOff>266700</xdr:rowOff>
    </xdr:from>
    <xdr:to>
      <xdr:col>1</xdr:col>
      <xdr:colOff>2342892</xdr:colOff>
      <xdr:row>2</xdr:row>
      <xdr:rowOff>750217</xdr:rowOff>
    </xdr:to>
    <xdr:pic>
      <xdr:nvPicPr>
        <xdr:cNvPr id="5" name="85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74700" y="1092200"/>
          <a:ext cx="2317492" cy="483517"/>
        </a:xfrm>
        <a:prstGeom prst="rect">
          <a:avLst/>
        </a:prstGeom>
      </xdr:spPr>
    </xdr:pic>
    <xdr:clientData/>
  </xdr:twoCellAnchor>
  <xdr:twoCellAnchor>
    <xdr:from>
      <xdr:col>3</xdr:col>
      <xdr:colOff>882650</xdr:colOff>
      <xdr:row>1</xdr:row>
      <xdr:rowOff>95250</xdr:rowOff>
    </xdr:from>
    <xdr:to>
      <xdr:col>4</xdr:col>
      <xdr:colOff>1470025</xdr:colOff>
      <xdr:row>1</xdr:row>
      <xdr:rowOff>555624</xdr:rowOff>
    </xdr:to>
    <xdr:sp macro="" textlink="">
      <xdr:nvSpPr>
        <xdr:cNvPr id="8" name="7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902700" y="285750"/>
          <a:ext cx="19780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474428</xdr:colOff>
      <xdr:row>1</xdr:row>
      <xdr:rowOff>83909</xdr:rowOff>
    </xdr:from>
    <xdr:to>
      <xdr:col>22</xdr:col>
      <xdr:colOff>331553</xdr:colOff>
      <xdr:row>1</xdr:row>
      <xdr:rowOff>544283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8871285" y="274409"/>
          <a:ext cx="2306411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  <xdr:twoCellAnchor editAs="oneCell">
    <xdr:from>
      <xdr:col>1</xdr:col>
      <xdr:colOff>0</xdr:colOff>
      <xdr:row>2</xdr:row>
      <xdr:rowOff>203200</xdr:rowOff>
    </xdr:from>
    <xdr:to>
      <xdr:col>1</xdr:col>
      <xdr:colOff>2317492</xdr:colOff>
      <xdr:row>2</xdr:row>
      <xdr:rowOff>686717</xdr:rowOff>
    </xdr:to>
    <xdr:pic>
      <xdr:nvPicPr>
        <xdr:cNvPr id="3" name="85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04850" y="1022350"/>
          <a:ext cx="2317492" cy="4835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474428</xdr:colOff>
      <xdr:row>1</xdr:row>
      <xdr:rowOff>83909</xdr:rowOff>
    </xdr:from>
    <xdr:to>
      <xdr:col>22</xdr:col>
      <xdr:colOff>331553</xdr:colOff>
      <xdr:row>1</xdr:row>
      <xdr:rowOff>544283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255656-2787-447A-B0EC-BBE41A7A247C}"/>
            </a:ext>
          </a:extLst>
        </xdr:cNvPr>
        <xdr:cNvSpPr/>
      </xdr:nvSpPr>
      <xdr:spPr>
        <a:xfrm>
          <a:off x="18914828" y="274409"/>
          <a:ext cx="231457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  <xdr:twoCellAnchor editAs="oneCell">
    <xdr:from>
      <xdr:col>1</xdr:col>
      <xdr:colOff>0</xdr:colOff>
      <xdr:row>2</xdr:row>
      <xdr:rowOff>203200</xdr:rowOff>
    </xdr:from>
    <xdr:to>
      <xdr:col>1</xdr:col>
      <xdr:colOff>2317492</xdr:colOff>
      <xdr:row>2</xdr:row>
      <xdr:rowOff>686717</xdr:rowOff>
    </xdr:to>
    <xdr:pic>
      <xdr:nvPicPr>
        <xdr:cNvPr id="3" name="85 Imagen">
          <a:extLst>
            <a:ext uri="{FF2B5EF4-FFF2-40B4-BE49-F238E27FC236}">
              <a16:creationId xmlns:a16="http://schemas.microsoft.com/office/drawing/2014/main" id="{26C84D68-3E19-4B2F-9DE6-03B03215337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04850" y="1022350"/>
          <a:ext cx="2317492" cy="4835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477396</xdr:colOff>
      <xdr:row>16</xdr:row>
      <xdr:rowOff>109004</xdr:rowOff>
    </xdr:from>
    <xdr:to>
      <xdr:col>12</xdr:col>
      <xdr:colOff>480435</xdr:colOff>
      <xdr:row>16</xdr:row>
      <xdr:rowOff>109689</xdr:rowOff>
    </xdr:to>
    <xdr:graphicFrame macro="">
      <xdr:nvGraphicFramePr>
        <xdr:cNvPr id="2" name="Gráfico 1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631825</xdr:colOff>
      <xdr:row>1</xdr:row>
      <xdr:rowOff>88900</xdr:rowOff>
    </xdr:from>
    <xdr:to>
      <xdr:col>12</xdr:col>
      <xdr:colOff>444500</xdr:colOff>
      <xdr:row>1</xdr:row>
      <xdr:rowOff>549274</xdr:rowOff>
    </xdr:to>
    <xdr:sp macro="" textlink="">
      <xdr:nvSpPr>
        <xdr:cNvPr id="3" name="2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4411325" y="279400"/>
          <a:ext cx="178117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86632</xdr:rowOff>
    </xdr:from>
    <xdr:to>
      <xdr:col>21</xdr:col>
      <xdr:colOff>485550</xdr:colOff>
      <xdr:row>1</xdr:row>
      <xdr:rowOff>547006</xdr:rowOff>
    </xdr:to>
    <xdr:sp macro="" textlink="">
      <xdr:nvSpPr>
        <xdr:cNvPr id="3" name="2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520604" y="290739"/>
          <a:ext cx="187937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279852</xdr:colOff>
      <xdr:row>1</xdr:row>
      <xdr:rowOff>88900</xdr:rowOff>
    </xdr:from>
    <xdr:to>
      <xdr:col>13</xdr:col>
      <xdr:colOff>857477</xdr:colOff>
      <xdr:row>1</xdr:row>
      <xdr:rowOff>549274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AD22CE-3A0E-4F48-96D2-C2DCB11418B4}"/>
            </a:ext>
          </a:extLst>
        </xdr:cNvPr>
        <xdr:cNvSpPr/>
      </xdr:nvSpPr>
      <xdr:spPr>
        <a:xfrm>
          <a:off x="12386127" y="288925"/>
          <a:ext cx="20254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11906</xdr:colOff>
      <xdr:row>1</xdr:row>
      <xdr:rowOff>11932</xdr:rowOff>
    </xdr:from>
    <xdr:to>
      <xdr:col>13</xdr:col>
      <xdr:colOff>2031888</xdr:colOff>
      <xdr:row>3</xdr:row>
      <xdr:rowOff>31775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ECD5FF-8345-4324-B9DD-092A02C953FA}"/>
            </a:ext>
          </a:extLst>
        </xdr:cNvPr>
        <xdr:cNvSpPr/>
      </xdr:nvSpPr>
      <xdr:spPr>
        <a:xfrm>
          <a:off x="12489656" y="202432"/>
          <a:ext cx="2019982" cy="457993"/>
        </a:xfrm>
        <a:prstGeom prst="roundRect">
          <a:avLst/>
        </a:prstGeom>
        <a:solidFill>
          <a:srgbClr val="D81E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chemeClr val="bg1"/>
              </a:solidFill>
            </a:rPr>
            <a:t>INDEX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s000a10201\BOLSA1\a)%20Publicaciones%20RI%20y%20Elaboraci&#243;n%20de%20Infomes\Presentaciones\a)%20Resultados\2017\Marzo%202017\Ficheros%20de%20trabajo\a)%20Cuadros%20presentaci&#243;n\2_Rdos_Datos_AreasRegionales_03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esFinancieros\Modelo%20Informe%20Financiero%20v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Financieros/Modelo%20Informe%20Financiero%20v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.mapfre.net\MAV_Departamentos\Dep_Area_Economica\ZZZ_Area_Economica_Comun\CONTROL%20DE%20GESTION\AVANCES%20DIA%208%20A&#209;O%202009\200903_Marzo\BALANCE%20Consolid_Agregado%20UNIVIDA_03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.datos países"/>
      <sheetName val="inputPG actual"/>
      <sheetName val="DATOS"/>
      <sheetName val="Output1.cuadros resumen"/>
      <sheetName val="Ouput2.cuadros por region"/>
      <sheetName val="Ouput3.PyG actual"/>
      <sheetName val="Ratios Gestión"/>
      <sheetName val="Output4.PyG anterior"/>
      <sheetName val="Output5.PyG comparativa"/>
      <sheetName val="Output6.Keyhiglights"/>
      <sheetName val="tablas trad"/>
      <sheetName val="Cuadros perfidas"/>
    </sheetNames>
    <sheetDataSet>
      <sheetData sheetId="0"/>
      <sheetData sheetId="1"/>
      <sheetData sheetId="2"/>
      <sheetData sheetId="3">
        <row r="6">
          <cell r="E6" t="str">
            <v>3M 2016</v>
          </cell>
          <cell r="G6" t="str">
            <v>3M 2017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1.Princ.Mag."/>
      <sheetName val="1.Princ.Mag. PRESE"/>
      <sheetName val="2.Tipos de cambio"/>
      <sheetName val="3. Consolidado"/>
      <sheetName val="3. Cuenta Resumida"/>
      <sheetName val="4.Balance"/>
      <sheetName val="MAPFRE SA modelo"/>
      <sheetName val="4.Cartera de inversión"/>
      <sheetName val="4.Fondos gestionados"/>
      <sheetName val="Resumen Comparativa Años"/>
      <sheetName val="Inversiones y Plusvalías"/>
      <sheetName val="Estado de Inmuebles"/>
      <sheetName val="4. Evolución del patrimonio"/>
      <sheetName val="ROE POR PAÍS  (MO)"/>
      <sheetName val="5.Info. por áreas reg"/>
      <sheetName val="5.Info. por unidades negocios"/>
      <sheetName val="6.1.1.IBERIA RESUMEN"/>
      <sheetName val="IBERIA modelo"/>
      <sheetName val="6.1.1.ESPAÑA"/>
      <sheetName val="VIDA"/>
      <sheetName val="6.1.1.ESPAÑA por ramos"/>
      <sheetName val="Primas Vida"/>
      <sheetName val="BMV"/>
      <sheetName val="Ahorro Gestionado"/>
      <sheetName val="6.1.2.LATAM RESUMEN "/>
      <sheetName val="6.1.2.BRASIL"/>
      <sheetName val="6.1.2.BR Ramos_Canales"/>
      <sheetName val="Mapfre Brasil Participações "/>
      <sheetName val="Diapositiva 14"/>
      <sheetName val="Detalle Compañías Brasil"/>
      <sheetName val="6.1.2.LATAM NORTE "/>
      <sheetName val="6.1.2. LAT NORTE Paises"/>
      <sheetName val="6.1.2.LATAM SUR "/>
      <sheetName val="6.1.2. LAT SUR Paises"/>
      <sheetName val="6.1.3.INTERNACIONAL RESUMEN"/>
      <sheetName val="6.1.3.NORTH AMERICA"/>
      <sheetName val="6.1.3. NORTH AM Paises"/>
      <sheetName val="MAPFRE USA"/>
      <sheetName val="6.1.3.EURASIA"/>
      <sheetName val="6.1.3. EURASIA Paises"/>
      <sheetName val="6.1.3.EMEA"/>
      <sheetName val="6.1.3. EMEA Paises"/>
      <sheetName val="6.1.3.APAC"/>
      <sheetName val="RAMOS REGIONES"/>
      <sheetName val="MAPFRE RE"/>
      <sheetName val="MAPFRE RE. DESGLOSE"/>
      <sheetName val="ASISTENCIA"/>
      <sheetName val="ASISTENCIA Areas"/>
      <sheetName val="GLOBAL"/>
      <sheetName val="GLOBAL Areas"/>
      <sheetName val="7.CAPITAL"/>
      <sheetName val="7.Deuda"/>
      <sheetName val="Deuda CBT"/>
      <sheetName val="Anexo 10.1 Balance CCAA"/>
      <sheetName val="Anexo 10.3 P&amp;L CCAA"/>
      <sheetName val="PyG REGIONAL"/>
      <sheetName val="PyG unidades de negocios1"/>
      <sheetName val="Estancos trimestrales"/>
      <sheetName val="Balance"/>
      <sheetName val="SCR"/>
      <sheetName val="Gráfico"/>
      <sheetName val="Traducciones"/>
      <sheetName val="Hoja2"/>
      <sheetName val="tablas NDP"/>
      <sheetName val="Estado Ingr Gtos Reconoc"/>
      <sheetName val="Tablas RE"/>
      <sheetName val="Detalle Ingresos"/>
      <sheetName val="CATASTROFICOS"/>
      <sheetName val="Datos por país"/>
      <sheetName val="Datos regionales por ramos"/>
      <sheetName val="Transitorios"/>
      <sheetName val="Comp. Dif Conv"/>
      <sheetName val="Hoja1"/>
      <sheetName val="IMPACTOS NO RECURRENTES"/>
      <sheetName val="Hoja3"/>
      <sheetName val="TABLAS COVID19"/>
      <sheetName val="TABLA DETERIOROS"/>
      <sheetName val="PyG unidades de negocios1 Trime"/>
      <sheetName val="Estado Ingr Gtos Reconoc2"/>
      <sheetName val="Hoja4"/>
      <sheetName val="Hoja5"/>
      <sheetName val="DETALLE SINIESTROS  COVID"/>
      <sheetName val="ratios"/>
      <sheetName val="ratios (2)"/>
      <sheetName val="Beneficio Bankia"/>
      <sheetName val="Datos Peru"/>
      <sheetName val="Plusv. Latentes por Region"/>
      <sheetName val="Hoja6"/>
      <sheetName val="Hoja7"/>
      <sheetName val="Evolucion 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">
          <cell r="A1">
            <v>0</v>
          </cell>
          <cell r="B1" t="str">
            <v>ESPAÑOL</v>
          </cell>
          <cell r="C1" t="str">
            <v>ENGLISH</v>
          </cell>
        </row>
        <row r="2">
          <cell r="A2" t="str">
            <v xml:space="preserve">Enero </v>
          </cell>
          <cell r="B2" t="str">
            <v xml:space="preserve">Enero </v>
          </cell>
          <cell r="C2" t="str">
            <v>January</v>
          </cell>
        </row>
        <row r="3">
          <cell r="A3" t="str">
            <v>Febrero</v>
          </cell>
          <cell r="B3" t="str">
            <v>Febrero</v>
          </cell>
          <cell r="C3" t="str">
            <v>February</v>
          </cell>
        </row>
        <row r="4">
          <cell r="A4" t="str">
            <v>Marzo</v>
          </cell>
          <cell r="B4" t="str">
            <v>Marzo</v>
          </cell>
          <cell r="C4" t="str">
            <v>March</v>
          </cell>
        </row>
        <row r="5">
          <cell r="A5" t="str">
            <v>Abril</v>
          </cell>
          <cell r="B5" t="str">
            <v>Abril</v>
          </cell>
          <cell r="C5" t="str">
            <v>April</v>
          </cell>
        </row>
        <row r="6">
          <cell r="A6" t="str">
            <v>Mayo</v>
          </cell>
          <cell r="B6" t="str">
            <v>Mayo</v>
          </cell>
          <cell r="C6" t="str">
            <v>May</v>
          </cell>
        </row>
        <row r="7">
          <cell r="A7" t="str">
            <v>Junio</v>
          </cell>
          <cell r="B7" t="str">
            <v>Junio</v>
          </cell>
          <cell r="C7" t="str">
            <v>June</v>
          </cell>
        </row>
        <row r="8">
          <cell r="A8" t="str">
            <v>Julio</v>
          </cell>
          <cell r="B8" t="str">
            <v>Julio</v>
          </cell>
          <cell r="C8" t="str">
            <v>July</v>
          </cell>
        </row>
        <row r="9">
          <cell r="A9" t="str">
            <v>Agosto</v>
          </cell>
          <cell r="B9" t="str">
            <v>Agosto</v>
          </cell>
          <cell r="C9" t="str">
            <v>August</v>
          </cell>
        </row>
        <row r="10">
          <cell r="A10" t="str">
            <v>Septiembre</v>
          </cell>
          <cell r="B10" t="str">
            <v>Septiembre</v>
          </cell>
          <cell r="C10" t="str">
            <v>September</v>
          </cell>
        </row>
        <row r="11">
          <cell r="A11" t="str">
            <v>Octubre</v>
          </cell>
          <cell r="B11" t="str">
            <v>Octubre</v>
          </cell>
          <cell r="C11" t="str">
            <v>October</v>
          </cell>
        </row>
        <row r="12">
          <cell r="A12" t="str">
            <v>Noviembre</v>
          </cell>
          <cell r="B12" t="str">
            <v>Noviembre</v>
          </cell>
          <cell r="C12" t="str">
            <v>November</v>
          </cell>
        </row>
        <row r="13">
          <cell r="A13" t="str">
            <v>Diciembre</v>
          </cell>
          <cell r="B13" t="str">
            <v>Diciembre</v>
          </cell>
          <cell r="C13" t="str">
            <v>December</v>
          </cell>
        </row>
        <row r="14">
          <cell r="A14" t="str">
            <v>MOD_1</v>
          </cell>
          <cell r="B14" t="str">
            <v>Primas emitidas y aceptadas totales</v>
          </cell>
          <cell r="C14" t="str">
            <v>Total written and accepted premiums</v>
          </cell>
        </row>
        <row r="15">
          <cell r="A15" t="str">
            <v>MOD_2</v>
          </cell>
          <cell r="B15" t="str">
            <v>Primas emitidas y aceptadas</v>
          </cell>
          <cell r="C15" t="str">
            <v>Gross written and accepted premiums</v>
          </cell>
        </row>
        <row r="16">
          <cell r="A16" t="str">
            <v>MOD_3</v>
          </cell>
          <cell r="B16" t="str">
            <v>Resultado del ejercicio</v>
          </cell>
          <cell r="C16" t="str">
            <v>Result for the period</v>
          </cell>
        </row>
        <row r="17">
          <cell r="A17" t="str">
            <v>MOD_4</v>
          </cell>
          <cell r="B17" t="str">
            <v>Resultado del año</v>
          </cell>
          <cell r="C17" t="str">
            <v>Result for the year</v>
          </cell>
        </row>
        <row r="18">
          <cell r="A18" t="str">
            <v>MOD_5</v>
          </cell>
          <cell r="B18" t="str">
            <v>Resultado atribuible a socios externos</v>
          </cell>
          <cell r="C18" t="str">
            <v>Result attributable to non-controlling interests</v>
          </cell>
        </row>
        <row r="19">
          <cell r="A19" t="str">
            <v>MOD_6</v>
          </cell>
          <cell r="B19" t="str">
            <v>Resultado atribuible a participaciones no-dominantes</v>
          </cell>
          <cell r="C19" t="str">
            <v>Result attributable to non-controlling interests</v>
          </cell>
        </row>
        <row r="20">
          <cell r="A20" t="str">
            <v>MOD_7</v>
          </cell>
          <cell r="B20" t="str">
            <v>Fondos Propios</v>
          </cell>
          <cell r="C20" t="str">
            <v>Shareholders' equity</v>
          </cell>
        </row>
        <row r="21">
          <cell r="A21" t="str">
            <v>MOD_8</v>
          </cell>
          <cell r="B21" t="str">
            <v>Patrimonio neto</v>
          </cell>
          <cell r="C21" t="str">
            <v>Equity</v>
          </cell>
        </row>
        <row r="22">
          <cell r="A22" t="str">
            <v>MOD_9</v>
          </cell>
          <cell r="B22" t="str">
            <v>Holding, eliminaciones y otras</v>
          </cell>
          <cell r="C22" t="str">
            <v>Holdings and consolidation adjustments</v>
          </cell>
        </row>
        <row r="23">
          <cell r="A23" t="str">
            <v>MOD_10</v>
          </cell>
          <cell r="B23" t="str">
            <v>Patrimonio neto atribuido</v>
          </cell>
          <cell r="C23" t="str">
            <v>Attributable equity</v>
          </cell>
        </row>
        <row r="24">
          <cell r="A24" t="str">
            <v>MOD_11</v>
          </cell>
          <cell r="B24" t="str">
            <v>TOTAL SEGUROS</v>
          </cell>
          <cell r="C24" t="str">
            <v>TOTAL INSURANCE</v>
          </cell>
        </row>
        <row r="25">
          <cell r="A25" t="str">
            <v>MOD_12</v>
          </cell>
          <cell r="B25" t="str">
            <v>Fondos gestionados</v>
          </cell>
          <cell r="C25" t="str">
            <v>Funds under management</v>
          </cell>
        </row>
        <row r="26">
          <cell r="A26" t="str">
            <v>MOD_13</v>
          </cell>
          <cell r="B26" t="str">
            <v>Ingresos operativos</v>
          </cell>
          <cell r="C26" t="str">
            <v>Operating revenue</v>
          </cell>
        </row>
        <row r="27">
          <cell r="A27" t="str">
            <v>MOD_14</v>
          </cell>
          <cell r="B27" t="str">
            <v>NO VIDA</v>
          </cell>
          <cell r="C27" t="str">
            <v>NON-LIFE</v>
          </cell>
        </row>
        <row r="28">
          <cell r="A28" t="str">
            <v>MOD_15</v>
          </cell>
          <cell r="B28" t="str">
            <v>Vida</v>
          </cell>
          <cell r="C28" t="str">
            <v>Life</v>
          </cell>
        </row>
        <row r="29">
          <cell r="A29" t="str">
            <v>MOD_16</v>
          </cell>
          <cell r="B29" t="str">
            <v>Otros ingresos</v>
          </cell>
          <cell r="C29" t="str">
            <v>Other revenue</v>
          </cell>
        </row>
        <row r="30">
          <cell r="A30" t="str">
            <v>MOD_17</v>
          </cell>
          <cell r="B30" t="str">
            <v>Primas imputadas netas</v>
          </cell>
          <cell r="C30" t="str">
            <v>Net premiums earned</v>
          </cell>
        </row>
        <row r="31">
          <cell r="A31" t="str">
            <v>MOD_18</v>
          </cell>
          <cell r="B31" t="str">
            <v>Resultado de Otras actividades</v>
          </cell>
          <cell r="C31" t="str">
            <v>Result from other business activities</v>
          </cell>
        </row>
        <row r="32">
          <cell r="A32" t="str">
            <v>MOD_19</v>
          </cell>
          <cell r="B32" t="str">
            <v>Beneficio bruto</v>
          </cell>
          <cell r="C32" t="str">
            <v>Gross result</v>
          </cell>
        </row>
        <row r="33">
          <cell r="A33" t="str">
            <v>MOD_20</v>
          </cell>
          <cell r="B33" t="str">
            <v>Impuesto sobre beneficios</v>
          </cell>
          <cell r="C33" t="str">
            <v>Tax on profits</v>
          </cell>
        </row>
        <row r="34">
          <cell r="A34" t="str">
            <v>MOD_21</v>
          </cell>
          <cell r="B34" t="str">
            <v>Socios externos</v>
          </cell>
          <cell r="C34" t="str">
            <v>Non-controlling interests</v>
          </cell>
        </row>
        <row r="35">
          <cell r="A35" t="str">
            <v>MOD_22</v>
          </cell>
          <cell r="B35" t="str">
            <v>Resultado neto atribuido</v>
          </cell>
          <cell r="C35" t="str">
            <v>Attributable net result</v>
          </cell>
        </row>
        <row r="36">
          <cell r="A36" t="str">
            <v>MOD_22_b</v>
          </cell>
          <cell r="B36" t="str">
            <v>Resultado neto atribuido
(Despues deterioro Fondo de Comercio)</v>
          </cell>
          <cell r="C36" t="str">
            <v>Attributable net result
(After Goodwill impairment)</v>
          </cell>
        </row>
        <row r="37">
          <cell r="A37" t="str">
            <v>MOD_22_C</v>
          </cell>
          <cell r="B37" t="str">
            <v>Deterioro Fondo de Comercio</v>
          </cell>
          <cell r="C37" t="str">
            <v>Goodwill Impairment</v>
          </cell>
        </row>
        <row r="38">
          <cell r="A38" t="str">
            <v>MOD_23</v>
          </cell>
          <cell r="B38" t="str">
            <v>Ratio combinado</v>
          </cell>
          <cell r="C38" t="str">
            <v>Combined ratio</v>
          </cell>
        </row>
        <row r="39">
          <cell r="A39" t="str">
            <v>MOD_24</v>
          </cell>
          <cell r="B39" t="str">
            <v>Ratio de gastos</v>
          </cell>
          <cell r="C39" t="str">
            <v>Expense ratio</v>
          </cell>
        </row>
        <row r="40">
          <cell r="A40" t="str">
            <v>MOD_25</v>
          </cell>
          <cell r="B40" t="str">
            <v>Ratio de siniestralidad</v>
          </cell>
          <cell r="C40" t="str">
            <v>Loss ratio</v>
          </cell>
        </row>
        <row r="41">
          <cell r="A41" t="str">
            <v>MOD_26</v>
          </cell>
          <cell r="B41" t="str">
            <v>Inversiones, inmuebles y tesorería</v>
          </cell>
          <cell r="C41" t="str">
            <v>Investments, real estate and cash</v>
          </cell>
        </row>
        <row r="42">
          <cell r="A42" t="str">
            <v>MOD_27</v>
          </cell>
          <cell r="B42" t="str">
            <v>Provisiones técnicas</v>
          </cell>
          <cell r="C42" t="str">
            <v>Technical provisions</v>
          </cell>
        </row>
        <row r="43">
          <cell r="A43" t="str">
            <v>MOD_28</v>
          </cell>
          <cell r="B43" t="str">
            <v>ROE</v>
          </cell>
          <cell r="C43" t="str">
            <v>ROE</v>
          </cell>
        </row>
        <row r="44">
          <cell r="A44" t="str">
            <v>MOD_29</v>
          </cell>
          <cell r="B44" t="str">
            <v>Deuda senior</v>
          </cell>
          <cell r="C44" t="str">
            <v>Senior debt</v>
          </cell>
        </row>
        <row r="45">
          <cell r="A45" t="str">
            <v>MOD_30</v>
          </cell>
          <cell r="B45" t="str">
            <v>Deuda bancaria</v>
          </cell>
          <cell r="C45" t="str">
            <v>Bank financing</v>
          </cell>
        </row>
        <row r="46">
          <cell r="A46" t="str">
            <v>MOD_31</v>
          </cell>
          <cell r="B46" t="str">
            <v>Deuda hibrida</v>
          </cell>
          <cell r="C46" t="str">
            <v>Hybrid debt</v>
          </cell>
        </row>
        <row r="47">
          <cell r="A47" t="str">
            <v>MOD_32</v>
          </cell>
          <cell r="B47" t="str">
            <v>Deuda subordinada</v>
          </cell>
          <cell r="C47" t="str">
            <v>Subordinated debt</v>
          </cell>
        </row>
        <row r="48">
          <cell r="A48" t="str">
            <v>MOD_33</v>
          </cell>
          <cell r="B48" t="str">
            <v>Deuda total</v>
          </cell>
          <cell r="C48" t="str">
            <v>Total debt</v>
          </cell>
        </row>
        <row r="49">
          <cell r="A49" t="str">
            <v>MOD_34</v>
          </cell>
          <cell r="B49" t="str">
            <v>- de la cual: deuda senior - 5/2026</v>
          </cell>
          <cell r="C49" t="str">
            <v>- of which: senior debt - 5/2026</v>
          </cell>
        </row>
        <row r="50">
          <cell r="A50" t="str">
            <v>MOD_35</v>
          </cell>
          <cell r="B50" t="str">
            <v>- de la cual: deuda subordinada - 7/2017</v>
          </cell>
          <cell r="C50" t="str">
            <v>- of which: subordinated debt - 7/2017</v>
          </cell>
        </row>
        <row r="51">
          <cell r="A51" t="str">
            <v>MOD_36</v>
          </cell>
          <cell r="B51" t="str">
            <v>- de la cual: deuda subordinada - 3/2047 (Primera Call 3/2027)</v>
          </cell>
          <cell r="C51" t="str">
            <v>- of which: subordinated debt - 3/2047 (First Call 3/2027)</v>
          </cell>
        </row>
        <row r="52">
          <cell r="A52" t="str">
            <v>MOD_36_B</v>
          </cell>
          <cell r="B52" t="str">
            <v>- de la cual: deuda subordinada - 9/2048 (Primera Call 9/2028)</v>
          </cell>
          <cell r="C52" t="str">
            <v>- of which: subordinated debt - 9/2048 (First Call 9/2028)</v>
          </cell>
        </row>
        <row r="53">
          <cell r="A53" t="str">
            <v>MOD_37</v>
          </cell>
          <cell r="B53" t="str">
            <v>- de la cual: préstamo sindicado 02/2025 (€ 1,000 M)</v>
          </cell>
          <cell r="C53" t="str">
            <v>- of which: syndicated credit facility - 02/2025 (€ 1,000 M)</v>
          </cell>
        </row>
        <row r="54">
          <cell r="A54" t="str">
            <v>MOD_38</v>
          </cell>
          <cell r="B54" t="str">
            <v>- de la cual: deuda bancaria</v>
          </cell>
          <cell r="C54" t="str">
            <v>- of which: bank debt</v>
          </cell>
        </row>
        <row r="55">
          <cell r="A55" t="str">
            <v>MOD_39</v>
          </cell>
          <cell r="B55" t="str">
            <v>Beneficios antes de impuestos</v>
          </cell>
          <cell r="C55" t="str">
            <v>Earnings before tax</v>
          </cell>
        </row>
        <row r="56">
          <cell r="A56" t="str">
            <v>MOD_40</v>
          </cell>
          <cell r="B56" t="str">
            <v>Gastos financieros</v>
          </cell>
          <cell r="C56" t="str">
            <v>Financial expenses</v>
          </cell>
        </row>
        <row r="57">
          <cell r="A57" t="str">
            <v>MOD_41</v>
          </cell>
          <cell r="B57" t="str">
            <v>Beneficios antes de impuestos y gastos financieros</v>
          </cell>
          <cell r="C57" t="str">
            <v>Earnings before tax and financial expenses</v>
          </cell>
        </row>
        <row r="58">
          <cell r="A58" t="str">
            <v>MOD_42</v>
          </cell>
          <cell r="B58" t="str">
            <v>Apalancamiento</v>
          </cell>
          <cell r="C58" t="str">
            <v>Leverage</v>
          </cell>
        </row>
        <row r="59">
          <cell r="A59" t="str">
            <v>MOD_43</v>
          </cell>
          <cell r="B59" t="str">
            <v>Patrimonio / Deuda</v>
          </cell>
          <cell r="C59" t="str">
            <v>Equity / Debt</v>
          </cell>
        </row>
        <row r="60">
          <cell r="A60" t="str">
            <v>MOD_44</v>
          </cell>
          <cell r="B60" t="str">
            <v>Beneficios antes de impuestos y gastos financieros / gastos financieros</v>
          </cell>
          <cell r="C60" t="str">
            <v>Earnings before tax and financial expenses / financial expenses</v>
          </cell>
        </row>
        <row r="61">
          <cell r="A61" t="str">
            <v>MOD_45</v>
          </cell>
          <cell r="B61" t="str">
            <v>Siniestralidad neta y variación de otras provisiones técnicas</v>
          </cell>
          <cell r="C61" t="str">
            <v>Net claims incurred and variation in other technical provisions</v>
          </cell>
        </row>
        <row r="62">
          <cell r="A62" t="str">
            <v>MOD_46</v>
          </cell>
          <cell r="B62" t="str">
            <v>Gastos de explotación netos</v>
          </cell>
          <cell r="C62" t="str">
            <v>Net operating expenses</v>
          </cell>
        </row>
        <row r="63">
          <cell r="A63" t="str">
            <v>MOD_47</v>
          </cell>
          <cell r="B63" t="str">
            <v>Otros ingresos y gastos técnicos</v>
          </cell>
          <cell r="C63" t="str">
            <v>Other technical revenue and expenses</v>
          </cell>
        </row>
        <row r="64">
          <cell r="A64" t="str">
            <v>MOD_48</v>
          </cell>
          <cell r="B64" t="str">
            <v>Resultado suscripción</v>
          </cell>
          <cell r="C64" t="str">
            <v xml:space="preserve">Underwriting result </v>
          </cell>
        </row>
        <row r="65">
          <cell r="A65" t="str">
            <v>MOD_49</v>
          </cell>
          <cell r="B65" t="str">
            <v>Resultado Técnico</v>
          </cell>
          <cell r="C65" t="str">
            <v>Technical result</v>
          </cell>
        </row>
        <row r="66">
          <cell r="A66" t="str">
            <v>MOD_50</v>
          </cell>
          <cell r="B66" t="str">
            <v>Ingresos financieros netos</v>
          </cell>
          <cell r="C66" t="str">
            <v>Net financial income</v>
          </cell>
        </row>
        <row r="67">
          <cell r="A67" t="str">
            <v>MOD_51</v>
          </cell>
          <cell r="B67" t="str">
            <v>Ingresos financieros netos y otros no técnicos</v>
          </cell>
          <cell r="C67" t="str">
            <v>Net financial income and other non-technical income and expenses</v>
          </cell>
        </row>
        <row r="68">
          <cell r="A68" t="str">
            <v>MOD_52</v>
          </cell>
          <cell r="B68" t="str">
            <v>Ingresos financieros netos y otros</v>
          </cell>
          <cell r="C68" t="str">
            <v>Net financial income and other</v>
          </cell>
        </row>
        <row r="69">
          <cell r="A69" t="str">
            <v>MOD_53</v>
          </cell>
          <cell r="B69" t="str">
            <v>Otros ingresos y gastos no técnicos</v>
          </cell>
          <cell r="C69" t="str">
            <v>Other non-technical revenue and expenses</v>
          </cell>
        </row>
        <row r="70">
          <cell r="A70" t="str">
            <v>MOD_54</v>
          </cell>
          <cell r="B70" t="str">
            <v>Resultado del negocio de No Vida</v>
          </cell>
          <cell r="C70" t="str">
            <v>Result of Non-Life business</v>
          </cell>
        </row>
        <row r="71">
          <cell r="A71" t="str">
            <v>MOD_55</v>
          </cell>
          <cell r="B71" t="str">
            <v xml:space="preserve">Resultado financiero y otros ingresos no técnicos </v>
          </cell>
          <cell r="C71" t="str">
            <v>Financial result and other non-technical revenue</v>
          </cell>
        </row>
        <row r="72">
          <cell r="A72" t="str">
            <v>MOD_56</v>
          </cell>
          <cell r="B72" t="str">
            <v>Resultado del negocio de Vida</v>
          </cell>
          <cell r="C72" t="str">
            <v>Result of Life business</v>
          </cell>
        </row>
        <row r="73">
          <cell r="A73" t="str">
            <v>MOD_57</v>
          </cell>
          <cell r="B73" t="str">
            <v>Ajustes por hiperinflación</v>
          </cell>
          <cell r="C73" t="str">
            <v>Hyperinflation adjustments</v>
          </cell>
        </row>
        <row r="74">
          <cell r="A74" t="str">
            <v>MOD_58</v>
          </cell>
          <cell r="B74" t="str">
            <v>Resultado antes de impuestos</v>
          </cell>
          <cell r="C74" t="str">
            <v>Result before tax</v>
          </cell>
        </row>
        <row r="75">
          <cell r="A75" t="str">
            <v>MOD_59</v>
          </cell>
          <cell r="B75" t="str">
            <v>Resultado de actividades interrumpidas</v>
          </cell>
          <cell r="C75" t="str">
            <v>Result from discontinued operations</v>
          </cell>
        </row>
        <row r="76">
          <cell r="A76" t="str">
            <v>MOD_60</v>
          </cell>
          <cell r="B76" t="str">
            <v>NORTEAMÉRICA</v>
          </cell>
          <cell r="C76" t="str">
            <v>NORTH AMERICA</v>
          </cell>
        </row>
        <row r="77">
          <cell r="A77" t="str">
            <v>MOD_61</v>
          </cell>
          <cell r="B77" t="str">
            <v>ESTADOS UNIDOS</v>
          </cell>
          <cell r="C77" t="str">
            <v>UNITED STATES</v>
          </cell>
        </row>
        <row r="78">
          <cell r="A78" t="str">
            <v>MOD_62</v>
          </cell>
          <cell r="B78" t="str">
            <v>PUERTO RICO</v>
          </cell>
          <cell r="C78" t="str">
            <v>PUERTO RICO</v>
          </cell>
        </row>
        <row r="79">
          <cell r="A79" t="str">
            <v>MOD_63</v>
          </cell>
          <cell r="B79" t="str">
            <v>TURQUÍA</v>
          </cell>
          <cell r="C79" t="str">
            <v>TURKEY</v>
          </cell>
        </row>
        <row r="80">
          <cell r="A80" t="str">
            <v>MOD_64</v>
          </cell>
          <cell r="B80" t="str">
            <v>ITALIA</v>
          </cell>
          <cell r="C80" t="str">
            <v>ITALY</v>
          </cell>
        </row>
        <row r="81">
          <cell r="A81" t="str">
            <v>MOD_65</v>
          </cell>
          <cell r="B81" t="str">
            <v>ALEMANIA</v>
          </cell>
          <cell r="C81" t="str">
            <v>GERMANY</v>
          </cell>
        </row>
        <row r="82">
          <cell r="A82" t="str">
            <v>MOD_66</v>
          </cell>
          <cell r="B82" t="str">
            <v>Primas</v>
          </cell>
          <cell r="C82" t="str">
            <v>Premiums</v>
          </cell>
        </row>
        <row r="83">
          <cell r="A83" t="str">
            <v>MOD_67</v>
          </cell>
          <cell r="B83" t="str">
            <v>Resultado atribuible</v>
          </cell>
          <cell r="C83" t="str">
            <v>Attributable result</v>
          </cell>
        </row>
        <row r="84">
          <cell r="A84" t="str">
            <v>MOD_68</v>
          </cell>
          <cell r="B84" t="str">
            <v>VIDA</v>
          </cell>
          <cell r="C84" t="str">
            <v>LIFE</v>
          </cell>
        </row>
        <row r="85">
          <cell r="A85" t="str">
            <v>MOD_69</v>
          </cell>
          <cell r="B85" t="str">
            <v>AUTOS</v>
          </cell>
          <cell r="C85" t="str">
            <v>AUTO</v>
          </cell>
        </row>
        <row r="86">
          <cell r="A86" t="str">
            <v>MOD_70</v>
          </cell>
          <cell r="B86" t="str">
            <v>SEGUROS GENERALES</v>
          </cell>
          <cell r="C86" t="str">
            <v>GENERAL P&amp;C</v>
          </cell>
        </row>
        <row r="87">
          <cell r="A87" t="str">
            <v>MOD_71</v>
          </cell>
          <cell r="B87" t="str">
            <v>SALUD &amp; ACCIDENTES</v>
          </cell>
          <cell r="C87" t="str">
            <v>HEALTH &amp; ACCIDENT</v>
          </cell>
        </row>
        <row r="88">
          <cell r="A88" t="str">
            <v>MOD_72</v>
          </cell>
          <cell r="B88" t="str">
            <v>OTROS NO VIDA</v>
          </cell>
          <cell r="C88" t="str">
            <v>OTHER NON LIFE</v>
          </cell>
        </row>
        <row r="89">
          <cell r="A89" t="str">
            <v>MOD_73</v>
          </cell>
          <cell r="B89" t="str">
            <v>BRASIL</v>
          </cell>
          <cell r="C89" t="str">
            <v>BRAZIL</v>
          </cell>
        </row>
        <row r="90">
          <cell r="A90" t="str">
            <v>MOD_74</v>
          </cell>
          <cell r="B90" t="str">
            <v>LATAM NORTE</v>
          </cell>
          <cell r="C90" t="str">
            <v>LATAM NORTH</v>
          </cell>
        </row>
        <row r="91">
          <cell r="A91" t="str">
            <v>MOD_75</v>
          </cell>
          <cell r="B91" t="str">
            <v>MÉXICO</v>
          </cell>
          <cell r="C91" t="str">
            <v>MEXICO</v>
          </cell>
        </row>
        <row r="92">
          <cell r="A92" t="str">
            <v>MOD_76</v>
          </cell>
          <cell r="B92" t="str">
            <v>AMÉRICA CENTRAL</v>
          </cell>
          <cell r="C92" t="str">
            <v>CENTRAL AMERICA</v>
          </cell>
        </row>
        <row r="93">
          <cell r="A93" t="str">
            <v>MOD_77</v>
          </cell>
          <cell r="B93" t="str">
            <v>REP. DOMINICANA</v>
          </cell>
          <cell r="C93" t="str">
            <v>DOMINICAN REP.</v>
          </cell>
        </row>
        <row r="94">
          <cell r="A94" t="str">
            <v>MOD_78</v>
          </cell>
          <cell r="B94" t="str">
            <v>LATAM SUR</v>
          </cell>
          <cell r="C94" t="str">
            <v>LATAM SOUTH</v>
          </cell>
        </row>
        <row r="95">
          <cell r="A95" t="str">
            <v>MOD_79</v>
          </cell>
          <cell r="B95" t="str">
            <v>PERÚ</v>
          </cell>
          <cell r="C95" t="str">
            <v>PERU</v>
          </cell>
        </row>
        <row r="96">
          <cell r="A96" t="str">
            <v>MOD_80</v>
          </cell>
          <cell r="B96" t="str">
            <v>Ratio de Siniestralidad No Vida</v>
          </cell>
          <cell r="C96" t="str">
            <v>Non-Life Loss Ratio</v>
          </cell>
        </row>
        <row r="97">
          <cell r="A97" t="str">
            <v>MOD_81</v>
          </cell>
          <cell r="B97" t="str">
            <v>Ratio de Gastos No Vida</v>
          </cell>
          <cell r="C97" t="str">
            <v>Non-Life Expense Ratio</v>
          </cell>
        </row>
        <row r="98">
          <cell r="A98" t="str">
            <v>MOD_82</v>
          </cell>
          <cell r="B98" t="str">
            <v>Ratio Combinado No Vida</v>
          </cell>
          <cell r="C98" t="str">
            <v>Non-Life Combined Ratio</v>
          </cell>
        </row>
        <row r="99">
          <cell r="A99" t="str">
            <v>MOD_83</v>
          </cell>
          <cell r="B99" t="str">
            <v>Número de vehículos asegurados (unidades)</v>
          </cell>
          <cell r="C99" t="str">
            <v>Number of vehicles insured (units)</v>
          </cell>
        </row>
        <row r="100">
          <cell r="A100" t="str">
            <v>MOD_84</v>
          </cell>
          <cell r="B100" t="str">
            <v>Ratio combinado (periodo actual)</v>
          </cell>
          <cell r="C100" t="str">
            <v>Combined ratio (current period)</v>
          </cell>
        </row>
        <row r="101">
          <cell r="A101" t="str">
            <v>MOD_85</v>
          </cell>
          <cell r="B101" t="str">
            <v>Siniestralidad</v>
          </cell>
          <cell r="C101" t="str">
            <v>Loss Ratio</v>
          </cell>
        </row>
        <row r="102">
          <cell r="A102" t="str">
            <v>MOD_86</v>
          </cell>
          <cell r="B102" t="str">
            <v>Gastos</v>
          </cell>
          <cell r="C102" t="str">
            <v>Expense Ratio</v>
          </cell>
        </row>
        <row r="103">
          <cell r="A103" t="str">
            <v>MOD_87</v>
          </cell>
          <cell r="B103" t="str">
            <v>Capital, resultados retenidos y reservas</v>
          </cell>
          <cell r="C103" t="str">
            <v>Capital, retained earnings and reserves</v>
          </cell>
        </row>
        <row r="104">
          <cell r="A104" t="str">
            <v>MOD_88</v>
          </cell>
          <cell r="B104" t="str">
            <v>Acciones propias y otros ajustes</v>
          </cell>
          <cell r="C104" t="str">
            <v>Treasury stock and other adjustments</v>
          </cell>
        </row>
        <row r="105">
          <cell r="A105" t="str">
            <v>MOD_89</v>
          </cell>
          <cell r="B105" t="str">
            <v>Plusvalías netas</v>
          </cell>
          <cell r="C105" t="str">
            <v>Net capital gains</v>
          </cell>
        </row>
        <row r="106">
          <cell r="A106" t="str">
            <v>MOD_90</v>
          </cell>
          <cell r="B106" t="str">
            <v>Diferencias de cambio</v>
          </cell>
          <cell r="C106" t="str">
            <v>Foreign exchange differences</v>
          </cell>
        </row>
        <row r="107">
          <cell r="A107" t="str">
            <v>MOD_91</v>
          </cell>
          <cell r="B107" t="str">
            <v>Diferencias de conversión</v>
          </cell>
          <cell r="C107" t="str">
            <v>Currency conversion differences</v>
          </cell>
        </row>
        <row r="108">
          <cell r="A108" t="str">
            <v>MOD_92</v>
          </cell>
          <cell r="B108" t="str">
            <v>Activos financieros disponibles para la venta</v>
          </cell>
          <cell r="C108" t="str">
            <v xml:space="preserve">Financial assets available for sale </v>
          </cell>
        </row>
        <row r="109">
          <cell r="A109" t="str">
            <v>MOD_93</v>
          </cell>
          <cell r="B109" t="str">
            <v>Contabilidad tácita</v>
          </cell>
          <cell r="C109" t="str">
            <v>Shadow accounting</v>
          </cell>
        </row>
        <row r="110">
          <cell r="A110" t="str">
            <v>MOD_94</v>
          </cell>
          <cell r="B110" t="str">
            <v>Otros ingresos y gastos reconocidos</v>
          </cell>
          <cell r="C110" t="str">
            <v>Other recognized revenue and expenses</v>
          </cell>
        </row>
        <row r="111">
          <cell r="A111" t="str">
            <v>MOD_95</v>
          </cell>
          <cell r="B111" t="str">
            <v>EVOLUCIÓN DEL PATRIMONIO</v>
          </cell>
          <cell r="C111" t="str">
            <v>EQUITY DEVELOPMENT</v>
          </cell>
        </row>
        <row r="112">
          <cell r="A112" t="str">
            <v>MOD_96</v>
          </cell>
          <cell r="B112" t="str">
            <v>SALDO A 31/12 EJERCICIO ANTERIOR</v>
          </cell>
          <cell r="C112" t="str">
            <v>BALANCE AT 12/31 PREVIOUS YEAR</v>
          </cell>
        </row>
        <row r="113">
          <cell r="A113" t="str">
            <v>MOD_97</v>
          </cell>
          <cell r="B113" t="str">
            <v>Ingresos y gastos reconocidos 
directamente en patrimonio neto:</v>
          </cell>
          <cell r="C113" t="str">
            <v>Additions and deductions recognized directly in equity</v>
          </cell>
        </row>
        <row r="114">
          <cell r="A114" t="str">
            <v>MOD_98</v>
          </cell>
          <cell r="B114" t="str">
            <v>Por activos financieros disponibles para la venta</v>
          </cell>
          <cell r="C114" t="str">
            <v xml:space="preserve">Financial assets available for sale </v>
          </cell>
        </row>
        <row r="115">
          <cell r="A115" t="str">
            <v>MOD_99</v>
          </cell>
          <cell r="B115" t="str">
            <v>Por diferencias de conversión</v>
          </cell>
          <cell r="C115" t="str">
            <v>Currency conversion differences</v>
          </cell>
        </row>
        <row r="116">
          <cell r="A116" t="str">
            <v>MOD_100</v>
          </cell>
          <cell r="B116" t="str">
            <v xml:space="preserve">Por contabilidad tácita </v>
          </cell>
          <cell r="C116" t="str">
            <v>Shadow accounting</v>
          </cell>
        </row>
        <row r="117">
          <cell r="A117" t="str">
            <v>MOD_101</v>
          </cell>
          <cell r="B117" t="str">
            <v>Resultado del período</v>
          </cell>
          <cell r="C117" t="str">
            <v>Result for the period</v>
          </cell>
        </row>
        <row r="118">
          <cell r="A118" t="str">
            <v>MOD_102</v>
          </cell>
          <cell r="B118" t="str">
            <v>Distribución de resultados</v>
          </cell>
          <cell r="C118" t="str">
            <v>Dividends</v>
          </cell>
        </row>
        <row r="119">
          <cell r="A119" t="str">
            <v>MOD_103</v>
          </cell>
          <cell r="B119" t="str">
            <v>Otros cambios en el patrimonio neto</v>
          </cell>
          <cell r="C119" t="str">
            <v>Other changes in net equity</v>
          </cell>
        </row>
        <row r="120">
          <cell r="A120" t="str">
            <v>MOD_104</v>
          </cell>
          <cell r="B120" t="str">
            <v>SALDO AL FINAL DEL PERÍODO</v>
          </cell>
          <cell r="C120" t="str">
            <v>BALANCE AS AT PERIOD END</v>
          </cell>
        </row>
        <row r="121">
          <cell r="A121" t="str">
            <v>MOD_105</v>
          </cell>
          <cell r="B121" t="str">
            <v>AHORRO GESTIONADO</v>
          </cell>
          <cell r="C121" t="str">
            <v>MANAGED SAVINGS</v>
          </cell>
        </row>
        <row r="122">
          <cell r="A122" t="str">
            <v>MOD_106</v>
          </cell>
          <cell r="B122" t="str">
            <v>Provisiones técnicas de Vida</v>
          </cell>
          <cell r="C122" t="str">
            <v>Life technical provisons</v>
          </cell>
        </row>
        <row r="123">
          <cell r="A123" t="str">
            <v>MOD_107</v>
          </cell>
          <cell r="B123" t="str">
            <v>Ajustes contabilidad tácita</v>
          </cell>
          <cell r="C123" t="str">
            <v>Shadow accounting adjustments</v>
          </cell>
        </row>
        <row r="124">
          <cell r="A124" t="str">
            <v>MOD_108</v>
          </cell>
          <cell r="B124" t="str">
            <v>ACTIVOS BAJO GESTIÓN</v>
          </cell>
          <cell r="C124" t="str">
            <v>ASSETS UNDER MANAGEMENT</v>
          </cell>
        </row>
        <row r="125">
          <cell r="A125" t="str">
            <v>MOD_109</v>
          </cell>
          <cell r="B125" t="str">
            <v>Cartera de inversión</v>
          </cell>
          <cell r="C125" t="str">
            <v>Investment portfolio</v>
          </cell>
        </row>
        <row r="126">
          <cell r="A126" t="str">
            <v>MOD_110</v>
          </cell>
          <cell r="B126" t="str">
            <v>Fondos de pensiones</v>
          </cell>
          <cell r="C126" t="str">
            <v>Pension funds</v>
          </cell>
        </row>
        <row r="127">
          <cell r="A127" t="str">
            <v>MOD_111</v>
          </cell>
          <cell r="B127" t="str">
            <v>Fondos de inversión y otros</v>
          </cell>
          <cell r="C127" t="str">
            <v>Mutual funds and other</v>
          </cell>
        </row>
        <row r="128">
          <cell r="A128" t="str">
            <v>MOD_112</v>
          </cell>
          <cell r="B128" t="str">
            <v>Renta fija gobiernos</v>
          </cell>
          <cell r="C128" t="str">
            <v>Government fixed income</v>
          </cell>
        </row>
        <row r="129">
          <cell r="A129" t="str">
            <v>MOD_113</v>
          </cell>
          <cell r="B129" t="str">
            <v>Renta fija - Corporativa</v>
          </cell>
          <cell r="C129" t="str">
            <v>Corporate fixed income</v>
          </cell>
        </row>
        <row r="130">
          <cell r="A130" t="str">
            <v>MOD_114</v>
          </cell>
          <cell r="B130" t="str">
            <v>Inmuebles**</v>
          </cell>
          <cell r="C130" t="str">
            <v>Real Estate**</v>
          </cell>
        </row>
        <row r="131">
          <cell r="A131" t="str">
            <v>MOD_115</v>
          </cell>
          <cell r="B131" t="str">
            <v>Renta variable</v>
          </cell>
          <cell r="C131" t="str">
            <v>Equity</v>
          </cell>
        </row>
        <row r="132">
          <cell r="A132" t="str">
            <v>MOD_116</v>
          </cell>
          <cell r="B132" t="str">
            <v>Fondos de inversión</v>
          </cell>
          <cell r="C132" t="str">
            <v>Mutual funds</v>
          </cell>
        </row>
        <row r="133">
          <cell r="A133" t="str">
            <v>MOD_117</v>
          </cell>
          <cell r="B133" t="str">
            <v>Tesorería</v>
          </cell>
          <cell r="C133" t="str">
            <v>Cash</v>
          </cell>
        </row>
        <row r="134">
          <cell r="A134" t="str">
            <v>MOD_118</v>
          </cell>
          <cell r="B134" t="str">
            <v>Otras inversiones</v>
          </cell>
          <cell r="C134" t="str">
            <v>Other investments</v>
          </cell>
        </row>
        <row r="135">
          <cell r="A135" t="str">
            <v>MOD_119</v>
          </cell>
          <cell r="B135" t="str">
            <v>Resto de Europa</v>
          </cell>
          <cell r="C135" t="str">
            <v>Rest of Europe</v>
          </cell>
        </row>
        <row r="136">
          <cell r="A136" t="str">
            <v>MOD_120</v>
          </cell>
          <cell r="B136" t="str">
            <v>Latinoamérica - Resto</v>
          </cell>
          <cell r="C136" t="str">
            <v>Latin America - Other</v>
          </cell>
        </row>
        <row r="137">
          <cell r="A137" t="str">
            <v>MOD_121</v>
          </cell>
          <cell r="B137" t="str">
            <v>Otros países</v>
          </cell>
          <cell r="C137" t="str">
            <v>Other countries</v>
          </cell>
        </row>
        <row r="138">
          <cell r="A138" t="str">
            <v>MOD_122</v>
          </cell>
          <cell r="B138" t="str">
            <v>Balance</v>
          </cell>
          <cell r="C138" t="str">
            <v>Balance sheet</v>
          </cell>
        </row>
        <row r="139">
          <cell r="A139" t="str">
            <v>MOD_123</v>
          </cell>
          <cell r="B139" t="str">
            <v>Fondo de comercio</v>
          </cell>
          <cell r="C139" t="str">
            <v>Goodwill</v>
          </cell>
        </row>
        <row r="140">
          <cell r="A140" t="str">
            <v>MOD_124</v>
          </cell>
          <cell r="B140" t="str">
            <v>Otros activos intangibles</v>
          </cell>
          <cell r="C140" t="str">
            <v>Other intangible assets</v>
          </cell>
        </row>
        <row r="141">
          <cell r="A141" t="str">
            <v>MOD_125</v>
          </cell>
          <cell r="B141" t="str">
            <v>Otro inmovilizado material</v>
          </cell>
          <cell r="C141" t="str">
            <v>Other fixed assets</v>
          </cell>
        </row>
        <row r="142">
          <cell r="A142" t="str">
            <v>MOD_126</v>
          </cell>
          <cell r="B142" t="str">
            <v>Inversiones financieras</v>
          </cell>
          <cell r="C142" t="str">
            <v>Financial investments</v>
          </cell>
        </row>
        <row r="143">
          <cell r="A143" t="str">
            <v>MOD_127</v>
          </cell>
          <cell r="B143" t="str">
            <v>Inversiones Unit-Linked</v>
          </cell>
          <cell r="C143" t="str">
            <v>Unit-Linked investments</v>
          </cell>
        </row>
        <row r="144">
          <cell r="A144" t="str">
            <v>MOD_128</v>
          </cell>
          <cell r="B144" t="str">
            <v>Participación del reaseguro en las provisiones técnicas</v>
          </cell>
          <cell r="C144" t="str">
            <v>Participation of reinsurance in technical provisions</v>
          </cell>
        </row>
        <row r="145">
          <cell r="A145" t="str">
            <v>MOD_129</v>
          </cell>
          <cell r="B145" t="str">
            <v>Créditos de operaciones de seguro y reaseguro</v>
          </cell>
          <cell r="C145" t="str">
            <v>Receivables on insurance and reinsurance operations</v>
          </cell>
        </row>
        <row r="146">
          <cell r="A146" t="str">
            <v>MOD_130</v>
          </cell>
          <cell r="B146" t="str">
            <v>Activos por Impuestos diferidos</v>
          </cell>
          <cell r="C146" t="str">
            <v>Deferred taxes assets</v>
          </cell>
        </row>
        <row r="147">
          <cell r="A147" t="str">
            <v>MOD_131</v>
          </cell>
          <cell r="B147" t="str">
            <v>Activos mantenidos para la venta</v>
          </cell>
          <cell r="C147" t="str">
            <v xml:space="preserve">Assets held for sale </v>
          </cell>
        </row>
        <row r="148">
          <cell r="A148" t="str">
            <v>MOD_132</v>
          </cell>
          <cell r="B148" t="str">
            <v>Otros activos</v>
          </cell>
          <cell r="C148" t="str">
            <v>Other assets</v>
          </cell>
        </row>
        <row r="149">
          <cell r="A149" t="str">
            <v>MOD_133</v>
          </cell>
          <cell r="B149" t="str">
            <v>TOTAL ACTIVO</v>
          </cell>
          <cell r="C149" t="str">
            <v>TOTAL ASSETS</v>
          </cell>
        </row>
        <row r="150">
          <cell r="A150" t="str">
            <v>MOD_134</v>
          </cell>
          <cell r="B150" t="str">
            <v xml:space="preserve">Patrimonio atribuido a la Sociedad dominante </v>
          </cell>
          <cell r="C150" t="str">
            <v>Equity attributable to the Controlling company</v>
          </cell>
        </row>
        <row r="151">
          <cell r="A151" t="str">
            <v>MOD_135</v>
          </cell>
          <cell r="B151" t="str">
            <v>Deuda financiera</v>
          </cell>
          <cell r="C151" t="str">
            <v>Financial debt</v>
          </cell>
        </row>
        <row r="152">
          <cell r="A152" t="str">
            <v>MOD_136</v>
          </cell>
          <cell r="B152" t="str">
            <v xml:space="preserve">Provisiones para riesgos y gastos </v>
          </cell>
          <cell r="C152" t="str">
            <v>Provisions for risks and expenses</v>
          </cell>
        </row>
        <row r="153">
          <cell r="A153" t="str">
            <v>MOD_137</v>
          </cell>
          <cell r="B153" t="str">
            <v>Pasivos asociados a activos mantenidos para la venta</v>
          </cell>
          <cell r="C153" t="str">
            <v>Liabilities held for sale</v>
          </cell>
        </row>
        <row r="154">
          <cell r="A154" t="str">
            <v>MOD_138</v>
          </cell>
          <cell r="B154" t="str">
            <v>Otros pasivos</v>
          </cell>
          <cell r="C154" t="str">
            <v>Other liabilities</v>
          </cell>
        </row>
        <row r="155">
          <cell r="A155" t="str">
            <v>MOD_139</v>
          </cell>
          <cell r="B155" t="str">
            <v>TOTAL PASIVO</v>
          </cell>
          <cell r="C155" t="str">
            <v>TOTAL LIABILITIES</v>
          </cell>
        </row>
        <row r="156">
          <cell r="A156" t="str">
            <v>MOD_140</v>
          </cell>
          <cell r="B156" t="str">
            <v>Ingresos financieros de las inversiones</v>
          </cell>
          <cell r="C156" t="str">
            <v>Financial income from investments</v>
          </cell>
        </row>
        <row r="157">
          <cell r="A157" t="str">
            <v>MOD_141</v>
          </cell>
          <cell r="B157" t="str">
            <v>Ingresos de entidades no aseguradoras y otros ingresos</v>
          </cell>
          <cell r="C157" t="str">
            <v>Revenue from non-insurance entities and other revenue</v>
          </cell>
        </row>
        <row r="158">
          <cell r="A158" t="str">
            <v>MOD_142</v>
          </cell>
          <cell r="B158" t="str">
            <v>Total ingresos consolidados</v>
          </cell>
          <cell r="C158" t="str">
            <v>Total consolidated revenue</v>
          </cell>
        </row>
        <row r="159">
          <cell r="A159" t="str">
            <v>MOD_143</v>
          </cell>
          <cell r="B159" t="str">
            <v>Negocio de Vida</v>
          </cell>
          <cell r="C159" t="str">
            <v>Life Business</v>
          </cell>
        </row>
        <row r="160">
          <cell r="A160" t="str">
            <v>MOD_144</v>
          </cell>
          <cell r="B160" t="str">
            <v>Negocio de No Vida</v>
          </cell>
          <cell r="C160" t="str">
            <v>Non-Life Business</v>
          </cell>
        </row>
        <row r="161">
          <cell r="A161" t="str">
            <v>MOD_145</v>
          </cell>
          <cell r="B161" t="str">
            <v>OTRAS ACTIVIDADES</v>
          </cell>
          <cell r="C161" t="str">
            <v>OTHER ACTIVITIES</v>
          </cell>
        </row>
        <row r="162">
          <cell r="A162" t="str">
            <v>MOD_146</v>
          </cell>
          <cell r="B162" t="str">
            <v>Ingresos y gastos netos de explotación</v>
          </cell>
          <cell r="C162" t="str">
            <v>Net operating revenues and expenses</v>
          </cell>
        </row>
        <row r="163">
          <cell r="A163" t="str">
            <v>MOD_147</v>
          </cell>
          <cell r="B163" t="str">
            <v>Beneficio antes de impuestos</v>
          </cell>
          <cell r="C163" t="str">
            <v>Result before tax</v>
          </cell>
        </row>
        <row r="164">
          <cell r="A164" t="str">
            <v>MOD_148</v>
          </cell>
          <cell r="B164" t="str">
            <v>Resultado después de impuestos de actividades interrumpidas</v>
          </cell>
          <cell r="C164" t="str">
            <v>Result after tax from discontinued operations</v>
          </cell>
        </row>
        <row r="165">
          <cell r="A165" t="str">
            <v>MOD_149</v>
          </cell>
          <cell r="B165" t="str">
            <v>Resultado atribuible a la Sociedad dominante</v>
          </cell>
          <cell r="C165" t="str">
            <v>Result attributable to the controlling Company</v>
          </cell>
        </row>
        <row r="166">
          <cell r="A166" t="str">
            <v>MOD_150</v>
          </cell>
          <cell r="B166" t="str">
            <v>Dólar estadounidense</v>
          </cell>
          <cell r="C166" t="str">
            <v>US dollar</v>
          </cell>
        </row>
        <row r="167">
          <cell r="A167" t="str">
            <v>MOD_151</v>
          </cell>
          <cell r="B167" t="str">
            <v>Real brasileño</v>
          </cell>
          <cell r="C167" t="str">
            <v>Brazilian real</v>
          </cell>
        </row>
        <row r="168">
          <cell r="A168" t="str">
            <v>MOD_152</v>
          </cell>
          <cell r="B168" t="str">
            <v>Lira turca</v>
          </cell>
          <cell r="C168" t="str">
            <v>Turkish lira</v>
          </cell>
        </row>
        <row r="169">
          <cell r="A169" t="str">
            <v>MOD_153</v>
          </cell>
          <cell r="B169" t="str">
            <v>Peso mexicano</v>
          </cell>
          <cell r="C169" t="str">
            <v>Mexican peso</v>
          </cell>
        </row>
        <row r="170">
          <cell r="A170" t="str">
            <v>MOD_154</v>
          </cell>
          <cell r="B170" t="str">
            <v>Peso colombiano</v>
          </cell>
          <cell r="C170" t="str">
            <v>Colombian peso</v>
          </cell>
        </row>
        <row r="171">
          <cell r="A171" t="str">
            <v>MOD_155</v>
          </cell>
          <cell r="B171" t="str">
            <v xml:space="preserve">Peso chileno </v>
          </cell>
          <cell r="C171" t="str">
            <v>Chilean peso</v>
          </cell>
        </row>
        <row r="172">
          <cell r="A172" t="str">
            <v>MOD_156</v>
          </cell>
          <cell r="B172" t="str">
            <v>Sol peruano</v>
          </cell>
          <cell r="C172" t="str">
            <v>Peruvian sol</v>
          </cell>
        </row>
        <row r="173">
          <cell r="A173" t="str">
            <v>MOD_157</v>
          </cell>
          <cell r="B173" t="str">
            <v>Peso argentino</v>
          </cell>
          <cell r="C173" t="str">
            <v>Argentine peso</v>
          </cell>
        </row>
        <row r="174">
          <cell r="A174" t="str">
            <v>MOD_158</v>
          </cell>
          <cell r="B174" t="str">
            <v>Var. tipos de cambio medios</v>
          </cell>
          <cell r="C174" t="str">
            <v>Var. Average Exchange Rates</v>
          </cell>
        </row>
        <row r="175">
          <cell r="A175" t="str">
            <v>MOD_159</v>
          </cell>
          <cell r="B175" t="str">
            <v>Resultados</v>
          </cell>
          <cell r="C175" t="str">
            <v>Results</v>
          </cell>
        </row>
        <row r="176">
          <cell r="A176" t="str">
            <v>MOD_160</v>
          </cell>
          <cell r="B176" t="str">
            <v>Ingresos</v>
          </cell>
          <cell r="C176" t="str">
            <v>Revenue</v>
          </cell>
        </row>
        <row r="177">
          <cell r="A177" t="str">
            <v>MOD_161</v>
          </cell>
          <cell r="B177" t="str">
            <v xml:space="preserve">   - No Vida</v>
          </cell>
          <cell r="C177" t="str">
            <v xml:space="preserve"> - Non-Life</v>
          </cell>
        </row>
        <row r="178">
          <cell r="A178" t="str">
            <v>MOD_162</v>
          </cell>
          <cell r="B178" t="str">
            <v xml:space="preserve">   - Vida</v>
          </cell>
          <cell r="C178" t="str">
            <v xml:space="preserve"> - Life</v>
          </cell>
        </row>
        <row r="179">
          <cell r="A179" t="str">
            <v>MOD_163</v>
          </cell>
          <cell r="B179" t="str">
            <v>- Otros países</v>
          </cell>
          <cell r="C179" t="str">
            <v>- Other countries</v>
          </cell>
        </row>
        <row r="180">
          <cell r="A180" t="str">
            <v>MOD_164</v>
          </cell>
          <cell r="B180" t="str">
            <v>Beneficio por acción (euros)</v>
          </cell>
          <cell r="C180" t="str">
            <v>Earnings per share (euros)</v>
          </cell>
        </row>
        <row r="181">
          <cell r="A181" t="str">
            <v>MOD_165</v>
          </cell>
          <cell r="B181" t="str">
            <v>BPA</v>
          </cell>
          <cell r="C181" t="str">
            <v>EPS</v>
          </cell>
        </row>
        <row r="182">
          <cell r="A182" t="str">
            <v>MOD_166</v>
          </cell>
          <cell r="B182" t="str">
            <v>Activos totales</v>
          </cell>
          <cell r="C182" t="str">
            <v>Total assets</v>
          </cell>
        </row>
        <row r="183">
          <cell r="A183" t="str">
            <v>MOD_167</v>
          </cell>
          <cell r="B183" t="str">
            <v>Activos gestionados</v>
          </cell>
          <cell r="C183" t="str">
            <v>Assets under management</v>
          </cell>
        </row>
        <row r="184">
          <cell r="A184" t="str">
            <v>MOD_168</v>
          </cell>
          <cell r="B184" t="str">
            <v xml:space="preserve">Deuda </v>
          </cell>
          <cell r="C184" t="str">
            <v>Debt</v>
          </cell>
        </row>
        <row r="185">
          <cell r="A185" t="str">
            <v>MOD_169</v>
          </cell>
          <cell r="B185" t="str">
            <v>Ratio de solvencia</v>
          </cell>
          <cell r="C185" t="str">
            <v>Solvency ratio</v>
          </cell>
        </row>
        <row r="186">
          <cell r="A186" t="str">
            <v>MOD_170</v>
          </cell>
          <cell r="B186" t="str">
            <v>Ratios</v>
          </cell>
          <cell r="C186" t="str">
            <v>Ratios</v>
          </cell>
        </row>
        <row r="187">
          <cell r="A187" t="str">
            <v>MOD_171</v>
          </cell>
          <cell r="B187" t="str">
            <v>Empleados a cierre del periodo</v>
          </cell>
          <cell r="C187" t="str">
            <v>Employees at the close of the period</v>
          </cell>
        </row>
        <row r="188">
          <cell r="A188" t="str">
            <v>MOD_172</v>
          </cell>
          <cell r="B188" t="str">
            <v>Acción MAPFRE</v>
          </cell>
          <cell r="C188" t="str">
            <v>MAPFRE share</v>
          </cell>
        </row>
        <row r="189">
          <cell r="A189" t="str">
            <v>MOD_173</v>
          </cell>
          <cell r="B189" t="str">
            <v>Capitalización bursátil 
(millones de  euros)</v>
          </cell>
          <cell r="C189" t="str">
            <v>Market capitalization (million euros)</v>
          </cell>
        </row>
        <row r="190">
          <cell r="A190" t="str">
            <v>MOD_174</v>
          </cell>
          <cell r="B190" t="str">
            <v>Valor acción (euros)</v>
          </cell>
          <cell r="C190" t="str">
            <v>Share price (euros)</v>
          </cell>
        </row>
        <row r="191">
          <cell r="A191" t="str">
            <v>MOD_175</v>
          </cell>
          <cell r="B191" t="str">
            <v xml:space="preserve">Variación cotización desde 1 Enero(%)        </v>
          </cell>
          <cell r="C191" t="str">
            <v>Share price variation since January 1</v>
          </cell>
        </row>
        <row r="192">
          <cell r="A192" t="str">
            <v>MOD_176</v>
          </cell>
          <cell r="B192" t="str">
            <v>- España</v>
          </cell>
          <cell r="C192" t="str">
            <v>- Spain</v>
          </cell>
        </row>
        <row r="193">
          <cell r="A193" t="str">
            <v>MOD_177</v>
          </cell>
          <cell r="B193" t="str">
            <v>Estados Unidos</v>
          </cell>
          <cell r="C193" t="str">
            <v>United States</v>
          </cell>
        </row>
        <row r="194">
          <cell r="A194" t="str">
            <v>MOD_178</v>
          </cell>
          <cell r="B194" t="str">
            <v>Brasil</v>
          </cell>
          <cell r="C194" t="str">
            <v>Brazil</v>
          </cell>
        </row>
        <row r="195">
          <cell r="A195" t="str">
            <v>MOD_179</v>
          </cell>
          <cell r="B195" t="str">
            <v>España</v>
          </cell>
          <cell r="C195" t="str">
            <v>Spain</v>
          </cell>
        </row>
        <row r="196">
          <cell r="A196" t="str">
            <v>MOD_180</v>
          </cell>
          <cell r="B196" t="str">
            <v>Otros</v>
          </cell>
          <cell r="C196" t="str">
            <v>Other</v>
          </cell>
        </row>
        <row r="197">
          <cell r="A197" t="str">
            <v>MOD_181</v>
          </cell>
          <cell r="B197" t="str">
            <v>Evolución Trimestral</v>
          </cell>
          <cell r="C197" t="str">
            <v>Quarterly development</v>
          </cell>
        </row>
        <row r="198">
          <cell r="A198" t="str">
            <v>MOD_182</v>
          </cell>
          <cell r="B198" t="str">
            <v>OTROS NO VIDA</v>
          </cell>
          <cell r="C198" t="str">
            <v>OTHER NON-LIFE</v>
          </cell>
        </row>
        <row r="199">
          <cell r="A199" t="str">
            <v>MOD_183</v>
          </cell>
          <cell r="B199" t="str">
            <v xml:space="preserve"> - Primas emitidas y aceptadas</v>
          </cell>
          <cell r="C199" t="str">
            <v xml:space="preserve"> - Gross written and accepted premiums</v>
          </cell>
        </row>
        <row r="200">
          <cell r="A200" t="str">
            <v>MOD_184</v>
          </cell>
          <cell r="B200" t="str">
            <v xml:space="preserve"> - Otros ingresos</v>
          </cell>
          <cell r="C200" t="str">
            <v xml:space="preserve"> - Other revenue</v>
          </cell>
        </row>
        <row r="201">
          <cell r="A201" t="str">
            <v>MOD_185</v>
          </cell>
          <cell r="B201" t="str">
            <v>Total Patrimonio</v>
          </cell>
          <cell r="C201" t="str">
            <v>Total Equity</v>
          </cell>
        </row>
        <row r="202">
          <cell r="A202" t="str">
            <v>MOD_186</v>
          </cell>
          <cell r="B202" t="str">
            <v>AJUSTES CONS. Y ÁREAS CORP.</v>
          </cell>
          <cell r="C202" t="str">
            <v>CONS. ADJUST. &amp; CORPORATE AREAS</v>
          </cell>
        </row>
        <row r="203">
          <cell r="A203" t="str">
            <v>MOD_187</v>
          </cell>
          <cell r="B203" t="str">
            <v>Margen técnico financiero</v>
          </cell>
          <cell r="C203" t="str">
            <v>Technical financial Margin</v>
          </cell>
        </row>
        <row r="204">
          <cell r="A204" t="str">
            <v>MOD_188</v>
          </cell>
          <cell r="B204" t="str">
            <v>Massachusetts</v>
          </cell>
          <cell r="C204" t="str">
            <v>Massachusetts</v>
          </cell>
        </row>
        <row r="205">
          <cell r="A205" t="str">
            <v>MOD_189</v>
          </cell>
          <cell r="B205" t="str">
            <v>Otros estados</v>
          </cell>
          <cell r="C205" t="str">
            <v>Other states</v>
          </cell>
        </row>
        <row r="206">
          <cell r="A206" t="str">
            <v>MOD_190</v>
          </cell>
          <cell r="B206" t="str">
            <v>PRIMA NETA EMITIDA</v>
          </cell>
          <cell r="C206" t="str">
            <v>NET PREMIUM WRITTEN</v>
          </cell>
        </row>
        <row r="207">
          <cell r="A207" t="str">
            <v>MOD_191</v>
          </cell>
          <cell r="B207" t="str">
            <v>PRIMA NETA IMPUTADA</v>
          </cell>
          <cell r="C207" t="str">
            <v>NET PREMIUM EARNED</v>
          </cell>
        </row>
        <row r="208">
          <cell r="A208" t="str">
            <v>MOD_192</v>
          </cell>
          <cell r="B208" t="str">
            <v>TOTAL SINIESTRALIDAD NETA</v>
          </cell>
          <cell r="C208" t="str">
            <v>TOTAL NET INCURRED LOSSES</v>
          </cell>
        </row>
        <row r="209">
          <cell r="A209" t="str">
            <v>MOD_193</v>
          </cell>
          <cell r="B209" t="str">
            <v>TOTAL GASTOS IMPUTABLES A PRESTACIONES</v>
          </cell>
          <cell r="C209" t="str">
            <v>TOTAL LAE</v>
          </cell>
        </row>
        <row r="210">
          <cell r="A210" t="str">
            <v>MOD_194</v>
          </cell>
          <cell r="B210" t="str">
            <v>TOTAL GASTOS DE ADQUISICIÓN</v>
          </cell>
          <cell r="C210" t="str">
            <v>TOTAL U/W EXPENSES</v>
          </cell>
        </row>
        <row r="211">
          <cell r="A211" t="str">
            <v>MOD_195</v>
          </cell>
          <cell r="B211" t="str">
            <v>RESULTADO DE SUSCRIPCIÓN</v>
          </cell>
          <cell r="C211" t="str">
            <v>U/W PROFIT (LOSS)</v>
          </cell>
        </row>
        <row r="212">
          <cell r="A212" t="str">
            <v>MOD_196</v>
          </cell>
          <cell r="B212" t="str">
            <v>OTROS GASTOS</v>
          </cell>
          <cell r="C212" t="str">
            <v>OTHER FEES</v>
          </cell>
        </row>
        <row r="213">
          <cell r="A213" t="str">
            <v>MOD_197</v>
          </cell>
          <cell r="B213" t="str">
            <v>RESULTADO TÉCNICO</v>
          </cell>
          <cell r="C213" t="str">
            <v>NET PROFIT OPERATING (LOSS)</v>
          </cell>
        </row>
        <row r="214">
          <cell r="A214" t="str">
            <v>MOD_198</v>
          </cell>
          <cell r="B214" t="str">
            <v>Gobiernos</v>
          </cell>
          <cell r="C214" t="str">
            <v>Government</v>
          </cell>
        </row>
        <row r="215">
          <cell r="A215" t="str">
            <v>MOD_199</v>
          </cell>
          <cell r="B215" t="str">
            <v>Total Deuda Corp.</v>
          </cell>
          <cell r="C215" t="str">
            <v>Total Corporate Debt</v>
          </cell>
        </row>
        <row r="216">
          <cell r="A216" t="str">
            <v>MOD_200</v>
          </cell>
          <cell r="B216" t="str">
            <v>Corp. sin colateral</v>
          </cell>
          <cell r="C216" t="str">
            <v>Corporate without collateral</v>
          </cell>
        </row>
        <row r="217">
          <cell r="A217" t="str">
            <v>MOD_201</v>
          </cell>
          <cell r="B217" t="str">
            <v>Corp. con colateral</v>
          </cell>
          <cell r="C217" t="str">
            <v>Corporate with collateral</v>
          </cell>
        </row>
        <row r="218">
          <cell r="A218" t="str">
            <v>MOD_202</v>
          </cell>
          <cell r="B218" t="str">
            <v xml:space="preserve"> - Canal agencial</v>
          </cell>
          <cell r="C218" t="str">
            <v xml:space="preserve"> - Agent channel </v>
          </cell>
        </row>
        <row r="219">
          <cell r="A219" t="str">
            <v>MOD_203</v>
          </cell>
          <cell r="B219" t="str">
            <v xml:space="preserve"> - Canal bancario</v>
          </cell>
          <cell r="C219" t="str">
            <v xml:space="preserve"> - Bank channel</v>
          </cell>
        </row>
        <row r="220">
          <cell r="A220" t="str">
            <v>MOD_204</v>
          </cell>
          <cell r="B220" t="str">
            <v>OTRAS</v>
          </cell>
          <cell r="C220" t="str">
            <v>OTHER</v>
          </cell>
        </row>
        <row r="221">
          <cell r="A221" t="str">
            <v>MOD_205</v>
          </cell>
          <cell r="B221" t="str">
            <v>PRIMAS TOTALES</v>
          </cell>
          <cell r="C221" t="str">
            <v>TOTAL PREMIUMS</v>
          </cell>
        </row>
        <row r="222">
          <cell r="A222" t="str">
            <v>MOD_206</v>
          </cell>
          <cell r="B222" t="str">
            <v xml:space="preserve"> - Vida-Ahorro</v>
          </cell>
          <cell r="C222" t="str">
            <v xml:space="preserve"> - Life-Savings</v>
          </cell>
        </row>
        <row r="223">
          <cell r="A223" t="str">
            <v>MOD_207</v>
          </cell>
          <cell r="B223" t="str">
            <v xml:space="preserve"> - Vida-Riesgo</v>
          </cell>
          <cell r="C223" t="str">
            <v xml:space="preserve"> - Life-Protection</v>
          </cell>
        </row>
        <row r="224">
          <cell r="A224" t="str">
            <v>MOD_208</v>
          </cell>
          <cell r="B224" t="str">
            <v xml:space="preserve"> - Accidentes</v>
          </cell>
          <cell r="C224" t="str">
            <v xml:space="preserve"> - Accident</v>
          </cell>
        </row>
        <row r="225">
          <cell r="A225" t="str">
            <v>MOD_209</v>
          </cell>
          <cell r="B225" t="str">
            <v>AHORRO GESTIONADO TOTAL</v>
          </cell>
          <cell r="C225" t="str">
            <v xml:space="preserve">TOTAL MANAGED SAVINGS </v>
          </cell>
        </row>
        <row r="226">
          <cell r="A226" t="str">
            <v>MOD_210</v>
          </cell>
          <cell r="B226" t="str">
            <v>Fondos de inversión</v>
          </cell>
          <cell r="C226" t="str">
            <v>Mutual funds</v>
          </cell>
        </row>
        <row r="227">
          <cell r="A227" t="str">
            <v>MOD_211</v>
          </cell>
          <cell r="B227" t="str">
            <v>Aportaciones netas</v>
          </cell>
          <cell r="C227" t="str">
            <v>Net Contributions</v>
          </cell>
        </row>
        <row r="228">
          <cell r="A228" t="str">
            <v>MOD_212</v>
          </cell>
          <cell r="B228" t="str">
            <v>Deudas de operaciones de seguro y reaseguro</v>
          </cell>
          <cell r="C228" t="str">
            <v>Debt due on insurance and reinsurance operations</v>
          </cell>
        </row>
        <row r="229">
          <cell r="A229" t="str">
            <v>MOD_213</v>
          </cell>
          <cell r="B229" t="str">
            <v>A) ACTIVOS INTANGIBLES</v>
          </cell>
          <cell r="C229" t="str">
            <v>A) INTANGIBLE ASSETS</v>
          </cell>
        </row>
        <row r="230">
          <cell r="A230" t="str">
            <v>MOD_214</v>
          </cell>
          <cell r="B230" t="str">
            <v>I. Fondo de comercio</v>
          </cell>
          <cell r="C230" t="str">
            <v>I. Goodwill</v>
          </cell>
        </row>
        <row r="231">
          <cell r="A231" t="str">
            <v>MOD_215</v>
          </cell>
          <cell r="B231" t="str">
            <v>II. Otros activos intangibles</v>
          </cell>
          <cell r="C231" t="str">
            <v>II. Other intangible assets</v>
          </cell>
        </row>
        <row r="232">
          <cell r="A232" t="str">
            <v>MOD_216</v>
          </cell>
          <cell r="B232" t="str">
            <v>B) INMOVILIZADO MATERIAL</v>
          </cell>
          <cell r="C232" t="str">
            <v>B) PROPERTY, PLANT AND EQUIPMENT</v>
          </cell>
        </row>
        <row r="233">
          <cell r="A233" t="str">
            <v>MOD_217</v>
          </cell>
          <cell r="B233" t="str">
            <v>I. Inmuebles de uso propio</v>
          </cell>
          <cell r="C233" t="str">
            <v>I. Real estate for own use</v>
          </cell>
        </row>
        <row r="234">
          <cell r="A234" t="str">
            <v>MOD_218</v>
          </cell>
          <cell r="B234" t="str">
            <v>II. Otro inmovilizado material</v>
          </cell>
          <cell r="C234" t="str">
            <v xml:space="preserve">II. Other fixed assets </v>
          </cell>
        </row>
        <row r="235">
          <cell r="A235" t="str">
            <v>MOD_219</v>
          </cell>
          <cell r="B235" t="str">
            <v>C) INVERSIONES</v>
          </cell>
          <cell r="C235" t="str">
            <v>C) INVESTMENTS</v>
          </cell>
        </row>
        <row r="236">
          <cell r="A236" t="str">
            <v>MOD_220</v>
          </cell>
          <cell r="B236" t="str">
            <v>I. Inversiones inmobiliarias</v>
          </cell>
          <cell r="C236" t="str">
            <v>I. Real estate investments</v>
          </cell>
        </row>
        <row r="237">
          <cell r="A237" t="str">
            <v>MOD_221</v>
          </cell>
          <cell r="B237" t="str">
            <v>II. Inversiones financieras</v>
          </cell>
          <cell r="C237" t="str">
            <v>II. Financial investments</v>
          </cell>
        </row>
        <row r="238">
          <cell r="A238" t="str">
            <v>MOD_222</v>
          </cell>
          <cell r="B238" t="str">
            <v xml:space="preserve"> 1.   Cartera a vencimiento</v>
          </cell>
          <cell r="C238" t="str">
            <v xml:space="preserve"> 1. Held-to-maturity portfolio</v>
          </cell>
        </row>
        <row r="239">
          <cell r="A239" t="str">
            <v>MOD_223</v>
          </cell>
          <cell r="B239" t="str">
            <v xml:space="preserve"> 2.   Cartera disponible para la venta</v>
          </cell>
          <cell r="C239" t="str">
            <v xml:space="preserve"> 2. Available-for-sale portfolio</v>
          </cell>
        </row>
        <row r="240">
          <cell r="A240" t="str">
            <v>MOD_224</v>
          </cell>
          <cell r="B240" t="str">
            <v xml:space="preserve"> 3.   Cartera de negociación</v>
          </cell>
          <cell r="C240" t="str">
            <v xml:space="preserve"> 3. Trading portfolio</v>
          </cell>
        </row>
        <row r="241">
          <cell r="A241" t="str">
            <v>MOD_225</v>
          </cell>
          <cell r="B241" t="str">
            <v>III. Inversiones contabilizadas aplicando el método de participación</v>
          </cell>
          <cell r="C241" t="str">
            <v>III. Investments recorded by applying the equity method</v>
          </cell>
        </row>
        <row r="242">
          <cell r="A242" t="str">
            <v>MOD_226</v>
          </cell>
          <cell r="B242" t="str">
            <v>IV. Depósitos constituidos por reaseguro aceptado</v>
          </cell>
          <cell r="C242" t="str">
            <v>IV. Deposits established for accepted reinsurance</v>
          </cell>
        </row>
        <row r="243">
          <cell r="A243" t="str">
            <v>MOD_227</v>
          </cell>
          <cell r="B243" t="str">
            <v>V. Otras inversiones</v>
          </cell>
          <cell r="C243" t="str">
            <v>V. Other investments</v>
          </cell>
        </row>
        <row r="244">
          <cell r="A244" t="str">
            <v>MOD_228</v>
          </cell>
          <cell r="B244" t="str">
            <v>D) INVERSIONES POR CUENTA DE TOMADORES DE SEGUROS DE VIDA  QUE ASUMEN EL RIESGO DE LA INVERSIÓN</v>
          </cell>
          <cell r="C244" t="str">
            <v>D) INVESTMENTS ON BEHALF OF LIFE INSURANCE POLICYHOLDERS BEARING THE INVESTMENT RISK</v>
          </cell>
        </row>
        <row r="245">
          <cell r="A245" t="str">
            <v>MOD_229</v>
          </cell>
          <cell r="B245" t="str">
            <v>E) EXISTENCIAS</v>
          </cell>
          <cell r="C245" t="str">
            <v>E) INVENTORIES</v>
          </cell>
        </row>
        <row r="246">
          <cell r="A246" t="str">
            <v>MOD_230</v>
          </cell>
          <cell r="B246" t="str">
            <v>F) PARTICIPACIÓN DEL REASEGURO EN LAS PROVISIONES TÉCNICAS</v>
          </cell>
          <cell r="C246" t="str">
            <v>F) PARTICIPATION OF REINSURANCE IN TECHNICAL PROVISIONS</v>
          </cell>
        </row>
        <row r="247">
          <cell r="A247" t="str">
            <v>MOD_231</v>
          </cell>
          <cell r="B247" t="str">
            <v>G) ACTIVOS POR IMPUESTOS DIFERIDOS</v>
          </cell>
          <cell r="C247" t="str">
            <v>G) DEFERRED TAX ASSETS</v>
          </cell>
        </row>
        <row r="248">
          <cell r="A248" t="str">
            <v>MOD_232</v>
          </cell>
          <cell r="B248" t="str">
            <v>H) CRÉDITOS</v>
          </cell>
          <cell r="C248" t="str">
            <v>H) RECEIVABLES</v>
          </cell>
        </row>
        <row r="249">
          <cell r="A249" t="str">
            <v>MOD_233</v>
          </cell>
          <cell r="B249" t="str">
            <v>I. Créditos por operaciones de seguro directo y coaseguro</v>
          </cell>
          <cell r="C249" t="str">
            <v>I. Receivables on direct insurance and co-insurance operations</v>
          </cell>
        </row>
        <row r="250">
          <cell r="A250" t="str">
            <v>MOD_234</v>
          </cell>
          <cell r="B250" t="str">
            <v>II. Créditos por operaciones de reaseguro</v>
          </cell>
          <cell r="C250" t="str">
            <v>II. Receivables on reinsurance operations</v>
          </cell>
        </row>
        <row r="251">
          <cell r="A251" t="str">
            <v>MOD_235</v>
          </cell>
          <cell r="B251" t="str">
            <v>III. Créditos fiscales</v>
          </cell>
          <cell r="C251" t="str">
            <v>III. Tax receivables</v>
          </cell>
        </row>
        <row r="252">
          <cell r="A252" t="str">
            <v>MOD_236</v>
          </cell>
          <cell r="B252" t="str">
            <v xml:space="preserve"> 1.   Impuesto sobre beneficios a cobrar</v>
          </cell>
          <cell r="C252" t="str">
            <v xml:space="preserve"> 1. Tax on profits receivable</v>
          </cell>
        </row>
        <row r="253">
          <cell r="A253" t="str">
            <v>MOD_237</v>
          </cell>
          <cell r="B253" t="str">
            <v xml:space="preserve"> 2.   Otros créditos fiscales</v>
          </cell>
          <cell r="C253" t="str">
            <v xml:space="preserve"> 2. Other tax receivables</v>
          </cell>
        </row>
        <row r="254">
          <cell r="A254" t="str">
            <v>MOD_238</v>
          </cell>
          <cell r="B254" t="str">
            <v>IV. Créditos sociales y otros</v>
          </cell>
          <cell r="C254" t="str">
            <v>IV. Corporate and other receivables</v>
          </cell>
        </row>
        <row r="255">
          <cell r="A255" t="str">
            <v>MOD_239</v>
          </cell>
          <cell r="B255" t="str">
            <v>V. Accionistas por desembolsos exigidos</v>
          </cell>
          <cell r="C255" t="str">
            <v>V. Shareholders, called capital</v>
          </cell>
        </row>
        <row r="256">
          <cell r="A256" t="str">
            <v>MOD_240</v>
          </cell>
          <cell r="B256" t="str">
            <v>I) TESORERÍA</v>
          </cell>
          <cell r="C256" t="str">
            <v>I) CASH</v>
          </cell>
        </row>
        <row r="257">
          <cell r="A257" t="str">
            <v>MOD_241</v>
          </cell>
          <cell r="B257" t="str">
            <v>J) AJUSTES POR PERIODIFICACIÓN</v>
          </cell>
          <cell r="C257" t="str">
            <v>J) ACCRUAL ADJUSTMENTS</v>
          </cell>
        </row>
        <row r="258">
          <cell r="A258" t="str">
            <v>MOD_242</v>
          </cell>
          <cell r="B258" t="str">
            <v>K) OTROS ACTIVOS</v>
          </cell>
          <cell r="C258" t="str">
            <v>K) OTHER ASSETS</v>
          </cell>
        </row>
        <row r="259">
          <cell r="A259" t="str">
            <v>MOD_243</v>
          </cell>
          <cell r="B259" t="str">
            <v>L) ACTIVOS NO CORRIENTES CLASIFICADOS COMO MANTENIDOS PARA LA VENTA Y DE ACTIVIDADES INTERRUMPIDAS</v>
          </cell>
          <cell r="C259" t="str">
            <v>L) NON-CURRENT ASSETS HELD FOR SALE AND FROM DISCONTINUED OPERATIONS</v>
          </cell>
        </row>
        <row r="260">
          <cell r="A260" t="str">
            <v>MOD_244</v>
          </cell>
          <cell r="B260" t="str">
            <v xml:space="preserve">TOTAL ACTIVO </v>
          </cell>
          <cell r="C260" t="str">
            <v>TOTAL ASSETS</v>
          </cell>
        </row>
        <row r="261">
          <cell r="A261" t="str">
            <v>MOD_245</v>
          </cell>
          <cell r="B261" t="str">
            <v>A) PATRIMONIO NETO</v>
          </cell>
          <cell r="C261" t="str">
            <v>A) EQUITY</v>
          </cell>
        </row>
        <row r="262">
          <cell r="A262" t="str">
            <v>MOD_246</v>
          </cell>
          <cell r="B262" t="str">
            <v>I. Capital desembolsado</v>
          </cell>
          <cell r="C262" t="str">
            <v>I. Paid-up capital</v>
          </cell>
        </row>
        <row r="263">
          <cell r="A263" t="str">
            <v>MOD_247</v>
          </cell>
          <cell r="B263" t="str">
            <v xml:space="preserve">II. Prima de emisión </v>
          </cell>
          <cell r="C263" t="str">
            <v>II. Share premium</v>
          </cell>
        </row>
        <row r="264">
          <cell r="A264" t="str">
            <v>MOD_248</v>
          </cell>
          <cell r="B264" t="str">
            <v>III. Reservas</v>
          </cell>
          <cell r="C264" t="str">
            <v>III. Reserves</v>
          </cell>
        </row>
        <row r="265">
          <cell r="A265" t="str">
            <v>MOD_249</v>
          </cell>
          <cell r="B265" t="str">
            <v>IV. Dividendo a cuenta</v>
          </cell>
          <cell r="C265" t="str">
            <v>IV. Interim dividend</v>
          </cell>
        </row>
        <row r="266">
          <cell r="A266" t="str">
            <v>MOD_250</v>
          </cell>
          <cell r="B266" t="str">
            <v>V. Acciones propias</v>
          </cell>
          <cell r="C266" t="str">
            <v>V. Treasury Stock</v>
          </cell>
        </row>
        <row r="267">
          <cell r="A267" t="str">
            <v>MOD_251</v>
          </cell>
          <cell r="B267" t="str">
            <v>VI. Resultado del ejercicio atribuible a la Sociedad dominante</v>
          </cell>
          <cell r="C267" t="str">
            <v>VI. Result attributable to controlling company</v>
          </cell>
        </row>
        <row r="268">
          <cell r="A268" t="str">
            <v>MOD_252</v>
          </cell>
          <cell r="B268" t="str">
            <v>VII. Otros instrumentos de patrimonio neto</v>
          </cell>
          <cell r="C268" t="str">
            <v>VII. Other equity instruments</v>
          </cell>
        </row>
        <row r="269">
          <cell r="A269" t="str">
            <v>MOD_253</v>
          </cell>
          <cell r="B269" t="str">
            <v>VIII. Ajustes por cambios de valor</v>
          </cell>
          <cell r="C269" t="str">
            <v>VIII. Valuation change adjustments</v>
          </cell>
        </row>
        <row r="270">
          <cell r="A270" t="str">
            <v>MOD_254</v>
          </cell>
          <cell r="B270" t="str">
            <v>IX. Diferencias de conversión</v>
          </cell>
          <cell r="C270" t="str">
            <v>IX. Currency conversion differences</v>
          </cell>
        </row>
        <row r="271">
          <cell r="A271" t="str">
            <v>MOD_255</v>
          </cell>
          <cell r="B271" t="str">
            <v xml:space="preserve"> Patrimonio atribuido a los accionistas de la Sociedad dominante</v>
          </cell>
          <cell r="C271" t="str">
            <v>Equity attributable to the controlling company’s shareholders</v>
          </cell>
        </row>
        <row r="272">
          <cell r="A272" t="str">
            <v>MOD_256</v>
          </cell>
          <cell r="B272" t="str">
            <v xml:space="preserve"> Participaciones no dominantes</v>
          </cell>
          <cell r="C272" t="str">
            <v>Non-controlling interests</v>
          </cell>
        </row>
        <row r="273">
          <cell r="A273" t="str">
            <v>MOD_257</v>
          </cell>
          <cell r="B273" t="str">
            <v>B) PASIVOS SUBORDINADOS</v>
          </cell>
          <cell r="C273" t="str">
            <v>B) SUBORDINATED LIABILITIES</v>
          </cell>
        </row>
        <row r="274">
          <cell r="A274" t="str">
            <v>MOD_258</v>
          </cell>
          <cell r="B274" t="str">
            <v>C) PROVISIONES TÉCNICAS</v>
          </cell>
          <cell r="C274" t="str">
            <v>C) TECHNICAL PROVISIONS</v>
          </cell>
        </row>
        <row r="275">
          <cell r="A275" t="str">
            <v>MOD_259</v>
          </cell>
          <cell r="B275" t="str">
            <v>I. Provisiones para primas no consumidas y para riesgos en curso</v>
          </cell>
          <cell r="C275" t="str">
            <v>I. Provisions for unearned premiums and unexpired risks</v>
          </cell>
        </row>
        <row r="276">
          <cell r="A276" t="str">
            <v>MOD_260</v>
          </cell>
          <cell r="B276" t="str">
            <v>II. Provisión de seguros de vida</v>
          </cell>
          <cell r="C276" t="str">
            <v>II. Provisions for life insurance</v>
          </cell>
        </row>
        <row r="277">
          <cell r="A277" t="str">
            <v>MOD_261</v>
          </cell>
          <cell r="B277" t="str">
            <v>III. Provisión para prestaciones</v>
          </cell>
          <cell r="C277" t="str">
            <v>III. Provision for outstanding claims</v>
          </cell>
        </row>
        <row r="278">
          <cell r="A278" t="str">
            <v>MOD_262</v>
          </cell>
          <cell r="B278" t="str">
            <v>IV. Otras provisiones técnicas</v>
          </cell>
          <cell r="C278" t="str">
            <v>IV. Other technical provisions</v>
          </cell>
        </row>
        <row r="279">
          <cell r="A279" t="str">
            <v>MOD_263</v>
          </cell>
          <cell r="B279" t="str">
            <v>D) PROVISIONES TÉCNICAS RELATIVAS AL SEGURO DE VIDA CUANDO EL RIESGO DE LA INVERSIÓN LO ASUMEN LOS TOMADORES</v>
          </cell>
          <cell r="C279" t="str">
            <v>D) TECHNICAL PROVISIONS FOR LIFE INSURANCE WHERE POLICYHOLDERS BEAR THE INVESTMENT RISK</v>
          </cell>
        </row>
        <row r="280">
          <cell r="A280" t="str">
            <v>MOD_264</v>
          </cell>
          <cell r="B280" t="str">
            <v>E) PROVISIONES PARA RIESGOS Y GASTOS</v>
          </cell>
          <cell r="C280" t="str">
            <v>E) PROVISIONS FOR RISKS AND EXPENSES</v>
          </cell>
        </row>
        <row r="281">
          <cell r="A281" t="str">
            <v>MOD_265</v>
          </cell>
          <cell r="B281" t="str">
            <v>F) DEPÓSITOS RECIBIDOS POR REASEGURO CEDIDO Y RETROCEDIDO</v>
          </cell>
          <cell r="C281" t="str">
            <v>F) DEPOSITS RECEIVED ON CEDED AND RETROCEDED REINSURANCE</v>
          </cell>
        </row>
        <row r="282">
          <cell r="A282" t="str">
            <v>MOD_266</v>
          </cell>
          <cell r="B282" t="str">
            <v>G) PASIVOS POR IMPUESTOS DIFERIDOS</v>
          </cell>
          <cell r="C282" t="str">
            <v>G) DEFERRED TAX LIABILITIES</v>
          </cell>
        </row>
        <row r="283">
          <cell r="A283" t="str">
            <v>MOD_267</v>
          </cell>
          <cell r="B283" t="str">
            <v>H) DEUDAS</v>
          </cell>
          <cell r="C283" t="str">
            <v>H) DEBT</v>
          </cell>
        </row>
        <row r="284">
          <cell r="A284" t="str">
            <v>MOD_268</v>
          </cell>
          <cell r="B284" t="str">
            <v>I. Emisión de obligaciones y otros valores negociables</v>
          </cell>
          <cell r="C284" t="str">
            <v>I. Issue of debentures and other negotiable securities</v>
          </cell>
        </row>
        <row r="285">
          <cell r="A285" t="str">
            <v>MOD_269</v>
          </cell>
          <cell r="B285" t="str">
            <v>II. Deudas con entidades de crédito</v>
          </cell>
          <cell r="C285" t="str">
            <v>II. Due to credit institutions</v>
          </cell>
        </row>
        <row r="286">
          <cell r="A286" t="str">
            <v>MOD_270</v>
          </cell>
          <cell r="B286" t="str">
            <v>III. Otros pasivos financieros</v>
          </cell>
          <cell r="C286" t="str">
            <v>III. Other financial liabilities</v>
          </cell>
        </row>
        <row r="287">
          <cell r="A287" t="str">
            <v>MOD_271</v>
          </cell>
          <cell r="B287" t="str">
            <v>IV. Deudas por operaciones de seguro directo y coaseguro</v>
          </cell>
          <cell r="C287" t="str">
            <v>IV. Due on direct insurance and co-insurance operations</v>
          </cell>
        </row>
        <row r="288">
          <cell r="A288" t="str">
            <v>MOD_272</v>
          </cell>
          <cell r="B288" t="str">
            <v>V. Deudas por operaciones de reaseguro</v>
          </cell>
          <cell r="C288" t="str">
            <v>V. Due on reinsurance operations</v>
          </cell>
        </row>
        <row r="289">
          <cell r="A289" t="str">
            <v>MOD_273</v>
          </cell>
          <cell r="B289" t="str">
            <v>VI. Deudas fiscales</v>
          </cell>
          <cell r="C289" t="str">
            <v>VI. Tax liabilities</v>
          </cell>
        </row>
        <row r="290">
          <cell r="A290" t="str">
            <v>MOD_274</v>
          </cell>
          <cell r="B290" t="str">
            <v xml:space="preserve"> 1. Impuesto sobre beneficios a pagar</v>
          </cell>
          <cell r="C290" t="str">
            <v>1. Tax on profits to be paid</v>
          </cell>
        </row>
        <row r="291">
          <cell r="A291" t="str">
            <v>MOD_275</v>
          </cell>
          <cell r="B291" t="str">
            <v xml:space="preserve"> 2. Otras deudas fiscales</v>
          </cell>
          <cell r="C291" t="str">
            <v>2. Other tax liabilities</v>
          </cell>
        </row>
        <row r="292">
          <cell r="A292" t="str">
            <v>MOD_276</v>
          </cell>
          <cell r="B292" t="str">
            <v>VII. Otras deudas</v>
          </cell>
          <cell r="C292" t="str">
            <v>VII. Other debts</v>
          </cell>
        </row>
        <row r="293">
          <cell r="A293" t="str">
            <v>MOD_277</v>
          </cell>
          <cell r="B293" t="str">
            <v>I) AJUSTES POR PERIODIFICACIÓN</v>
          </cell>
          <cell r="C293" t="str">
            <v>I) ACCRUAL ADJUSTMENTS</v>
          </cell>
        </row>
        <row r="294">
          <cell r="A294" t="str">
            <v>MOD_278</v>
          </cell>
          <cell r="B294" t="str">
            <v>J) PASIVOS ASOCIADOS A ACTIVOS NO CORRIENTES CLASIFICADOS COMO MANTENIDOS PARA LA VENTA Y DE ACTIVIDADES INTERRUMPIDAS</v>
          </cell>
          <cell r="C294" t="str">
            <v>J) LIABILITIES LINKED TO NON-CURRENT ASSETS HELD FOR SALE AND FROM DISCONTINUED OPERATIONS</v>
          </cell>
        </row>
        <row r="295">
          <cell r="A295" t="str">
            <v>MOD_279</v>
          </cell>
          <cell r="B295" t="str">
            <v xml:space="preserve">TOTAL PATRIMONIO NETO Y PASIVO </v>
          </cell>
          <cell r="C295" t="str">
            <v>TOTAL  EQUITY AND LIABILITIES</v>
          </cell>
        </row>
        <row r="296">
          <cell r="A296" t="str">
            <v>MOD_280</v>
          </cell>
          <cell r="B296" t="str">
            <v xml:space="preserve">I. INGRESOS NEGOCIO ASEGURADOR  </v>
          </cell>
          <cell r="C296" t="str">
            <v>I. REVENUE FROM INSURANCE BUSINESS</v>
          </cell>
        </row>
        <row r="297">
          <cell r="A297" t="str">
            <v>MOD_281</v>
          </cell>
          <cell r="B297" t="str">
            <v xml:space="preserve">1. Primas imputadas al ejercicio, netas </v>
          </cell>
          <cell r="C297" t="str">
            <v>1. Premiums earned, net</v>
          </cell>
        </row>
        <row r="298">
          <cell r="A298" t="str">
            <v>MOD_282</v>
          </cell>
          <cell r="B298" t="str">
            <v xml:space="preserve">  a) Primas emitidas seguro directo</v>
          </cell>
          <cell r="C298" t="str">
            <v xml:space="preserve">  a) Written premiums, direct insurance</v>
          </cell>
        </row>
        <row r="299">
          <cell r="A299" t="str">
            <v>MOD_283</v>
          </cell>
          <cell r="B299" t="str">
            <v xml:space="preserve">  b)  Primas reaseguro aceptado</v>
          </cell>
          <cell r="C299" t="str">
            <v xml:space="preserve">  b) Premiums from accepted reinsurance</v>
          </cell>
        </row>
        <row r="300">
          <cell r="A300" t="str">
            <v>MOD_284</v>
          </cell>
          <cell r="B300" t="str">
            <v xml:space="preserve">  c)  Primas reaseguro cedido</v>
          </cell>
          <cell r="C300" t="str">
            <v xml:space="preserve">  c) Premiums from ceded reinsurance</v>
          </cell>
        </row>
        <row r="301">
          <cell r="A301" t="str">
            <v>MOD_285</v>
          </cell>
          <cell r="B301" t="str">
            <v xml:space="preserve">  d)  Variación de las provisiones para primas y riesgos en curso, netas</v>
          </cell>
          <cell r="C301" t="str">
            <v xml:space="preserve">  d) Variations in provisions for unearned premiums and unexpired risks</v>
          </cell>
        </row>
        <row r="302">
          <cell r="A302" t="str">
            <v>MOD_286</v>
          </cell>
          <cell r="B302" t="str">
            <v xml:space="preserve">   Seguro directo</v>
          </cell>
          <cell r="C302" t="str">
            <v xml:space="preserve">    Direct insurance</v>
          </cell>
        </row>
        <row r="303">
          <cell r="A303" t="str">
            <v>MOD_287</v>
          </cell>
          <cell r="B303" t="str">
            <v xml:space="preserve">   Reaseguro aceptado</v>
          </cell>
          <cell r="C303" t="str">
            <v xml:space="preserve">    Accepted reinsurance</v>
          </cell>
        </row>
        <row r="304">
          <cell r="A304" t="str">
            <v>MOD_288</v>
          </cell>
          <cell r="B304" t="str">
            <v xml:space="preserve">   Reaseguro cedido</v>
          </cell>
          <cell r="C304" t="str">
            <v xml:space="preserve">    Ceded reinsurance</v>
          </cell>
        </row>
        <row r="305">
          <cell r="A305" t="str">
            <v>MOD_289</v>
          </cell>
          <cell r="B305" t="str">
            <v xml:space="preserve"> 2. Participación en beneficios de sociedades puestas en equivalencia </v>
          </cell>
          <cell r="C305" t="str">
            <v xml:space="preserve"> 2. Share in profits from equity-accounted companies</v>
          </cell>
        </row>
        <row r="306">
          <cell r="A306" t="str">
            <v>MOD_290</v>
          </cell>
          <cell r="B306" t="str">
            <v xml:space="preserve"> 3.  Ingresos de las inversiones </v>
          </cell>
          <cell r="C306" t="str">
            <v xml:space="preserve"> 3. Revenue from investments</v>
          </cell>
        </row>
        <row r="307">
          <cell r="A307" t="str">
            <v>MOD_291</v>
          </cell>
          <cell r="B307" t="str">
            <v xml:space="preserve">  a) De explotación</v>
          </cell>
          <cell r="C307" t="str">
            <v xml:space="preserve">  a) From operations</v>
          </cell>
        </row>
        <row r="308">
          <cell r="A308" t="str">
            <v>MOD_292</v>
          </cell>
          <cell r="B308" t="str">
            <v xml:space="preserve">  b) De patrimonio</v>
          </cell>
          <cell r="C308" t="str">
            <v xml:space="preserve">  b) From equity</v>
          </cell>
        </row>
        <row r="309">
          <cell r="A309" t="str">
            <v>MOD_293</v>
          </cell>
          <cell r="B309" t="str">
            <v xml:space="preserve"> 4. Plusvalías en las inversiones por cuenta de tomadores de seguros de vida que asumen el riesgo de la inversión </v>
          </cell>
          <cell r="C309" t="str">
            <v xml:space="preserve"> 4. Gains on investments on behalf of life insurance policyholders bearing the investment risk</v>
          </cell>
        </row>
        <row r="310">
          <cell r="A310" t="str">
            <v>MOD_294</v>
          </cell>
          <cell r="B310" t="str">
            <v xml:space="preserve"> 5. Otros ingresos técnicos </v>
          </cell>
          <cell r="C310" t="str">
            <v xml:space="preserve"> 5. Other technical revenue</v>
          </cell>
        </row>
        <row r="311">
          <cell r="A311" t="str">
            <v>MOD_295</v>
          </cell>
          <cell r="B311" t="str">
            <v xml:space="preserve"> 6. Otros ingresos no técnicos </v>
          </cell>
          <cell r="C311" t="str">
            <v xml:space="preserve"> 6. Other non-technical revenue</v>
          </cell>
        </row>
        <row r="312">
          <cell r="A312" t="str">
            <v>MOD_296</v>
          </cell>
          <cell r="B312" t="str">
            <v xml:space="preserve"> 7. Diferencias positivas de cambio </v>
          </cell>
          <cell r="C312" t="str">
            <v xml:space="preserve"> 7. Positive foreign exchange differences</v>
          </cell>
        </row>
        <row r="313">
          <cell r="A313" t="str">
            <v>MOD_297</v>
          </cell>
          <cell r="B313" t="str">
            <v xml:space="preserve"> 8. Reversión de la provisión por deterioro de activos </v>
          </cell>
          <cell r="C313" t="str">
            <v xml:space="preserve"> 8. Reversal of the asset impairment provision</v>
          </cell>
        </row>
        <row r="314">
          <cell r="A314" t="str">
            <v>MOD_298</v>
          </cell>
          <cell r="B314" t="str">
            <v>TOTAL INGRESOS NEGOCIO ASEGURADOR</v>
          </cell>
          <cell r="C314" t="str">
            <v>TOTAL REVENUE FROM INSURANCE BUSINESS</v>
          </cell>
        </row>
        <row r="315">
          <cell r="A315" t="str">
            <v>MOD_299</v>
          </cell>
          <cell r="B315" t="str">
            <v xml:space="preserve">II. GASTOS NEGOCIO ASEGURADOR  </v>
          </cell>
          <cell r="C315" t="str">
            <v>II. INSURANCE BUSINESS EXPENSES</v>
          </cell>
        </row>
        <row r="316">
          <cell r="A316" t="str">
            <v>MOD_300</v>
          </cell>
          <cell r="B316" t="str">
            <v xml:space="preserve"> 1. Siniestralidad del ejercicio, neta </v>
          </cell>
          <cell r="C316" t="str">
            <v xml:space="preserve"> 1. Incurred claims for the year, net</v>
          </cell>
        </row>
        <row r="317">
          <cell r="A317" t="str">
            <v>MOD_301</v>
          </cell>
          <cell r="B317" t="str">
            <v xml:space="preserve">  a) Prestaciones pagadas y variación de la provisión para prestaciones, neta</v>
          </cell>
          <cell r="C317" t="str">
            <v xml:space="preserve">  a) Claims paid and variation in provision for claims, net</v>
          </cell>
        </row>
        <row r="318">
          <cell r="A318" t="str">
            <v>MOD_302</v>
          </cell>
          <cell r="B318" t="str">
            <v xml:space="preserve">   Seguro directo</v>
          </cell>
          <cell r="C318" t="str">
            <v xml:space="preserve">   Direct insurance</v>
          </cell>
        </row>
        <row r="319">
          <cell r="A319" t="str">
            <v>MOD_303</v>
          </cell>
          <cell r="B319" t="str">
            <v xml:space="preserve">   Reaseguro aceptado</v>
          </cell>
          <cell r="C319" t="str">
            <v xml:space="preserve">   Accepted reinsurance</v>
          </cell>
        </row>
        <row r="320">
          <cell r="A320" t="str">
            <v>MOD_304</v>
          </cell>
          <cell r="B320" t="str">
            <v xml:space="preserve">   Reaseguro cedido</v>
          </cell>
          <cell r="C320" t="str">
            <v xml:space="preserve">   Ceded reinsurance</v>
          </cell>
        </row>
        <row r="321">
          <cell r="A321" t="str">
            <v>MOD_305</v>
          </cell>
          <cell r="B321" t="str">
            <v xml:space="preserve">  b) Gastos imputables a las prestaciones</v>
          </cell>
          <cell r="C321" t="str">
            <v xml:space="preserve">  b) Claims-related expenses</v>
          </cell>
        </row>
        <row r="322">
          <cell r="A322" t="str">
            <v>MOD_306</v>
          </cell>
          <cell r="B322" t="str">
            <v xml:space="preserve"> 2. Variación de otras provisiones técnicas, netas </v>
          </cell>
          <cell r="C322" t="str">
            <v xml:space="preserve"> 2. Variation in other technical provisions, net</v>
          </cell>
        </row>
        <row r="323">
          <cell r="A323" t="str">
            <v>MOD_307</v>
          </cell>
          <cell r="B323" t="str">
            <v xml:space="preserve"> 3.  Participación en beneficios y extornos </v>
          </cell>
          <cell r="C323" t="str">
            <v xml:space="preserve"> 3. Profit sharing and returned premiums</v>
          </cell>
        </row>
        <row r="324">
          <cell r="A324" t="str">
            <v>MOD_308</v>
          </cell>
          <cell r="B324" t="str">
            <v xml:space="preserve"> 4.  Gastos de explotación netos </v>
          </cell>
          <cell r="C324" t="str">
            <v xml:space="preserve"> 4. Net operating expenses</v>
          </cell>
        </row>
        <row r="325">
          <cell r="A325" t="str">
            <v>MOD_309</v>
          </cell>
          <cell r="B325" t="str">
            <v xml:space="preserve">  a) Gastos de adquisición</v>
          </cell>
          <cell r="C325" t="str">
            <v xml:space="preserve">  a) Acquisition expenses</v>
          </cell>
        </row>
        <row r="326">
          <cell r="A326" t="str">
            <v>MOD_310</v>
          </cell>
          <cell r="B326" t="str">
            <v xml:space="preserve">  b) Gastos de administración</v>
          </cell>
          <cell r="C326" t="str">
            <v xml:space="preserve">  b) Administration expenses</v>
          </cell>
        </row>
        <row r="327">
          <cell r="A327" t="str">
            <v>MOD_311</v>
          </cell>
          <cell r="B327" t="str">
            <v xml:space="preserve">  c) Comisiones y participación en el reaseguro</v>
          </cell>
          <cell r="C327" t="str">
            <v xml:space="preserve">  c) Commissions and participation in reinsurance</v>
          </cell>
        </row>
        <row r="328">
          <cell r="A328" t="str">
            <v>MOD_312</v>
          </cell>
          <cell r="B328" t="str">
            <v xml:space="preserve"> 5. Participación en pérdidas de sociedades puestas en equivalencia </v>
          </cell>
          <cell r="C328" t="str">
            <v xml:space="preserve"> 5. Share in losses from equity-accounted companies</v>
          </cell>
        </row>
        <row r="329">
          <cell r="A329" t="str">
            <v>MOD_313</v>
          </cell>
          <cell r="B329" t="str">
            <v xml:space="preserve"> 6. Gastos de las inversiones </v>
          </cell>
          <cell r="C329" t="str">
            <v xml:space="preserve"> 6. Investment expenses </v>
          </cell>
        </row>
        <row r="330">
          <cell r="A330" t="str">
            <v>MOD_314</v>
          </cell>
          <cell r="B330" t="str">
            <v xml:space="preserve">  a) De explotación</v>
          </cell>
          <cell r="C330" t="str">
            <v xml:space="preserve">  a) From operations</v>
          </cell>
        </row>
        <row r="331">
          <cell r="A331" t="str">
            <v>MOD_315</v>
          </cell>
          <cell r="B331" t="str">
            <v xml:space="preserve">  b) De patrimonio y de cuentas financieras</v>
          </cell>
          <cell r="C331" t="str">
            <v xml:space="preserve">  b) From equity and financial accounts</v>
          </cell>
        </row>
        <row r="332">
          <cell r="A332" t="str">
            <v>MOD_316</v>
          </cell>
          <cell r="B332" t="str">
            <v xml:space="preserve"> 7. Minusvalías en las inversiones por cuenta de tomadores de seguros de vida que asumen el riesgo de la inversión </v>
          </cell>
          <cell r="C332" t="str">
            <v xml:space="preserve"> 7. Losses on investments on behalf of life insurance policyholders bearing the investment risk</v>
          </cell>
        </row>
        <row r="333">
          <cell r="A333" t="str">
            <v>MOD_317</v>
          </cell>
          <cell r="B333" t="str">
            <v xml:space="preserve"> 8. Otros gastos  técnicos </v>
          </cell>
          <cell r="C333" t="str">
            <v xml:space="preserve"> 8. Other technical expenses</v>
          </cell>
        </row>
        <row r="334">
          <cell r="A334" t="str">
            <v>MOD_318</v>
          </cell>
          <cell r="B334" t="str">
            <v xml:space="preserve"> 9. Otros gastos no técnicos </v>
          </cell>
          <cell r="C334" t="str">
            <v xml:space="preserve"> 9. Other non-technical expenses</v>
          </cell>
        </row>
        <row r="335">
          <cell r="A335" t="str">
            <v>MOD_319</v>
          </cell>
          <cell r="B335" t="str">
            <v xml:space="preserve"> 10. Diferencias negativas de cambio </v>
          </cell>
          <cell r="C335" t="str">
            <v xml:space="preserve"> 10. Negative foreign exchange differences</v>
          </cell>
        </row>
        <row r="336">
          <cell r="A336" t="str">
            <v>MOD_320</v>
          </cell>
          <cell r="B336" t="str">
            <v xml:space="preserve"> 11. Dotación a la provisión por deterioro de activos </v>
          </cell>
          <cell r="C336" t="str">
            <v xml:space="preserve"> 11. Allowance to the asset impairment provision</v>
          </cell>
        </row>
        <row r="337">
          <cell r="A337" t="str">
            <v>MOD_321</v>
          </cell>
          <cell r="B337" t="str">
            <v>TOTAL GASTOS NEGOCIO ASEGURADOR</v>
          </cell>
          <cell r="C337" t="str">
            <v>TOTAL EXPENSES FROM INSURANCE BUSINESS</v>
          </cell>
        </row>
        <row r="338">
          <cell r="A338" t="str">
            <v>MOD_322</v>
          </cell>
          <cell r="B338" t="str">
            <v>RESULTADO DEL NEGOCIO ASEGURADOR</v>
          </cell>
          <cell r="C338" t="str">
            <v>RESULT FROM THE INSURANCE BUSINESS</v>
          </cell>
        </row>
        <row r="339">
          <cell r="A339" t="str">
            <v>MOD_323</v>
          </cell>
          <cell r="B339" t="str">
            <v xml:space="preserve">III. OTRAS ACTIVIDADES  </v>
          </cell>
          <cell r="C339" t="str">
            <v>III. OTHER ACTIVITIES</v>
          </cell>
        </row>
        <row r="340">
          <cell r="A340" t="str">
            <v>MOD_324</v>
          </cell>
          <cell r="B340" t="str">
            <v xml:space="preserve"> 1. Ingresos de explotación </v>
          </cell>
          <cell r="C340" t="str">
            <v xml:space="preserve"> 1. Operating revenue</v>
          </cell>
        </row>
        <row r="341">
          <cell r="A341" t="str">
            <v>MOD_325</v>
          </cell>
          <cell r="B341" t="str">
            <v xml:space="preserve"> 2.  Gastos de explotación </v>
          </cell>
          <cell r="C341" t="str">
            <v xml:space="preserve"> 2. Operating expenses</v>
          </cell>
        </row>
        <row r="342">
          <cell r="A342" t="str">
            <v>MOD_326</v>
          </cell>
          <cell r="B342" t="str">
            <v xml:space="preserve"> 3. Ingresos financieros netos </v>
          </cell>
          <cell r="C342" t="str">
            <v xml:space="preserve"> 3. Net financial income</v>
          </cell>
        </row>
        <row r="343">
          <cell r="A343" t="str">
            <v>MOD_327</v>
          </cell>
          <cell r="B343" t="str">
            <v xml:space="preserve">  a) Ingresos financieros</v>
          </cell>
          <cell r="C343" t="str">
            <v xml:space="preserve">  a) Financial income</v>
          </cell>
        </row>
        <row r="344">
          <cell r="A344" t="str">
            <v>MOD_328</v>
          </cell>
          <cell r="B344" t="str">
            <v xml:space="preserve">  b) Gastos financieros</v>
          </cell>
          <cell r="C344" t="str">
            <v xml:space="preserve">  b) Financial expenses</v>
          </cell>
        </row>
        <row r="345">
          <cell r="A345" t="str">
            <v>MOD_329</v>
          </cell>
          <cell r="B345" t="str">
            <v xml:space="preserve"> 4. Resultados de participaciones minoritarias </v>
          </cell>
          <cell r="C345" t="str">
            <v xml:space="preserve"> 4. Results from non-controlling interests</v>
          </cell>
        </row>
        <row r="346">
          <cell r="A346" t="str">
            <v>MOD_330</v>
          </cell>
          <cell r="B346" t="str">
            <v xml:space="preserve">  a) Participación en beneficios de sociedades puestas en equivalencia</v>
          </cell>
          <cell r="C346" t="str">
            <v xml:space="preserve">  a) Share in profits from equity-accounted companies</v>
          </cell>
        </row>
        <row r="347">
          <cell r="A347" t="str">
            <v>MOD_331</v>
          </cell>
          <cell r="B347" t="str">
            <v xml:space="preserve">  b) Participación en pérdidas de sociedades puestas en equivalencia</v>
          </cell>
          <cell r="C347" t="str">
            <v xml:space="preserve">  b) Share in losses from equity-accounted companies</v>
          </cell>
        </row>
        <row r="348">
          <cell r="A348" t="str">
            <v>MOD_332</v>
          </cell>
          <cell r="B348" t="str">
            <v xml:space="preserve"> 5. Reversión provisión deterioro de activos </v>
          </cell>
          <cell r="C348" t="str">
            <v xml:space="preserve"> 5. Reversal of asset impairment provision</v>
          </cell>
        </row>
        <row r="349">
          <cell r="A349" t="str">
            <v>MOD_333</v>
          </cell>
          <cell r="B349" t="str">
            <v xml:space="preserve"> 6. Dotación provisión deterioro de activos </v>
          </cell>
          <cell r="C349" t="str">
            <v xml:space="preserve"> 6. Allowance to the asset impairment provision</v>
          </cell>
        </row>
        <row r="350">
          <cell r="A350" t="str">
            <v>MOD_334</v>
          </cell>
          <cell r="B350" t="str">
            <v xml:space="preserve"> 7. Resultado de la enajenación de activos no corrientes clasificados como mantenidos para la venta no incluidos en las actividades interrumpidas </v>
          </cell>
          <cell r="C350" t="str">
            <v xml:space="preserve"> 7. Result from the disposal of non-current assets classified as held for sale, not included in discontinued operations</v>
          </cell>
        </row>
        <row r="351">
          <cell r="A351" t="str">
            <v>MOD_335</v>
          </cell>
          <cell r="B351" t="str">
            <v>RESULTADO DE OTRAS ACTIVIDADES</v>
          </cell>
          <cell r="C351" t="str">
            <v>RESULT FROM OTHER ACTIVITIES</v>
          </cell>
        </row>
        <row r="352">
          <cell r="A352" t="str">
            <v>MOD_336</v>
          </cell>
          <cell r="B352" t="str">
            <v xml:space="preserve">IV. RESULTADO POR REEXPRESIÓN DE ESTADOS FINANCIEROS  </v>
          </cell>
          <cell r="C352" t="str">
            <v>IV. RESULT ON RESTATEMENT OF FINANCIAL ACCOUNTS</v>
          </cell>
        </row>
        <row r="353">
          <cell r="A353" t="str">
            <v>MOD_337</v>
          </cell>
          <cell r="B353" t="str">
            <v>V. RESULTADO ANTES DE IMPUESTOS</v>
          </cell>
          <cell r="C353" t="str">
            <v>V. RESULT BEFORE TAXES</v>
          </cell>
        </row>
        <row r="354">
          <cell r="A354" t="str">
            <v>MOD_338</v>
          </cell>
          <cell r="B354" t="str">
            <v>VI. IMPUESTO SOBRE BENEFICIOS</v>
          </cell>
          <cell r="C354" t="str">
            <v>VI. TAX ON PROFITS</v>
          </cell>
        </row>
        <row r="355">
          <cell r="A355" t="str">
            <v>MOD_339</v>
          </cell>
          <cell r="B355" t="str">
            <v>VII. RESULTADO DESPUÉS DE IMPUESTOS</v>
          </cell>
          <cell r="C355" t="str">
            <v>VII. RESULT AFTER TAX</v>
          </cell>
        </row>
        <row r="356">
          <cell r="A356" t="str">
            <v>MOD_340</v>
          </cell>
          <cell r="B356" t="str">
            <v xml:space="preserve">VIII. RESULTADO DESPUÉS DE IMPUESTOS DE OPERACIONES INTERRUMPIDAS  </v>
          </cell>
          <cell r="C356" t="str">
            <v>VIII. RESULT AFTER TAX FROM DISCONTINUED OPERATIONS</v>
          </cell>
        </row>
        <row r="357">
          <cell r="A357" t="str">
            <v>MOD_341</v>
          </cell>
          <cell r="B357" t="str">
            <v xml:space="preserve">IX. RESULTADO DEL EJERCICIO  </v>
          </cell>
          <cell r="C357" t="str">
            <v>IX. RESULT FOR THE FINANCIAL YEAR</v>
          </cell>
        </row>
        <row r="358">
          <cell r="A358" t="str">
            <v>MOD_342</v>
          </cell>
          <cell r="B358" t="str">
            <v xml:space="preserve"> 1. Atribuible a participaciones no dominantes </v>
          </cell>
          <cell r="C358" t="str">
            <v xml:space="preserve"> 1. Attributable to non-controlling interests</v>
          </cell>
        </row>
        <row r="359">
          <cell r="A359" t="str">
            <v>MOD_343</v>
          </cell>
          <cell r="B359" t="str">
            <v xml:space="preserve"> 2.  Atribuible a la Sociedad dominante </v>
          </cell>
          <cell r="C359" t="str">
            <v xml:space="preserve"> 2. Attributable to the controlling company</v>
          </cell>
        </row>
        <row r="360">
          <cell r="A360" t="str">
            <v>MOD_344</v>
          </cell>
          <cell r="B360" t="str">
            <v>Balboa de Panamá</v>
          </cell>
          <cell r="C360" t="str">
            <v>Panamanian balboa</v>
          </cell>
        </row>
        <row r="361">
          <cell r="A361" t="str">
            <v>MOD_345</v>
          </cell>
          <cell r="B361" t="str">
            <v>Peso dominicano</v>
          </cell>
          <cell r="C361" t="str">
            <v>Dominican peso</v>
          </cell>
        </row>
        <row r="362">
          <cell r="A362" t="str">
            <v>MOD_346</v>
          </cell>
          <cell r="B362" t="str">
            <v>Lempira Honduras</v>
          </cell>
          <cell r="C362" t="str">
            <v>Honduran lempira</v>
          </cell>
        </row>
        <row r="363">
          <cell r="A363" t="str">
            <v>MOD_347</v>
          </cell>
          <cell r="B363" t="str">
            <v>IMPORTE BRUTO</v>
          </cell>
          <cell r="C363" t="str">
            <v>GROSS AMOUNT</v>
          </cell>
        </row>
        <row r="364">
          <cell r="A364" t="str">
            <v>MOD_348</v>
          </cell>
          <cell r="B364" t="str">
            <v>IMPUESTO SOBRE BENEFICIOS</v>
          </cell>
          <cell r="C364" t="str">
            <v>TAX ON PROFITS</v>
          </cell>
        </row>
        <row r="365">
          <cell r="A365" t="str">
            <v>MOD_349</v>
          </cell>
          <cell r="B365" t="str">
            <v>ATRIBUIBLE A INTERESES MINORITARIOS</v>
          </cell>
          <cell r="C365" t="str">
            <v>ATTRIBUTABLE TO NON-CONTROLLING INTERESTS</v>
          </cell>
        </row>
        <row r="366">
          <cell r="A366" t="str">
            <v>MOD_350</v>
          </cell>
          <cell r="B366" t="str">
            <v>ATRIBUIBLE A LA SOCIEDAD DOMINANTE</v>
          </cell>
          <cell r="C366" t="str">
            <v>ATTRIBUTABLE TO CONTROLLING COMPANY</v>
          </cell>
        </row>
        <row r="367">
          <cell r="A367" t="str">
            <v>MOD_351</v>
          </cell>
          <cell r="B367" t="str">
            <v>CONCEPTO</v>
          </cell>
          <cell r="C367" t="str">
            <v>ITEM</v>
          </cell>
        </row>
        <row r="368">
          <cell r="A368" t="str">
            <v>MOD_352</v>
          </cell>
          <cell r="B368" t="str">
            <v>A) RESULTADO CONSOLIDADO DEL EJERCICIO</v>
          </cell>
          <cell r="C368" t="str">
            <v>A) CONSOLIDATED RESULT FOR THE YEAR</v>
          </cell>
        </row>
        <row r="369">
          <cell r="A369" t="str">
            <v>MOD_353</v>
          </cell>
          <cell r="B369" t="str">
            <v>B) OTROS INGRESOS (GASTOS) RECONOCIDOS</v>
          </cell>
          <cell r="C369" t="str">
            <v>B) OTHER RECOGNIZED REVENUE (EXPENSES)</v>
          </cell>
        </row>
        <row r="370">
          <cell r="A370" t="str">
            <v>MOD_354</v>
          </cell>
          <cell r="B370" t="str">
            <v>1. Activos financieros disponibles para la venta</v>
          </cell>
          <cell r="C370" t="str">
            <v>1. Financial assets available for sale</v>
          </cell>
        </row>
        <row r="371">
          <cell r="A371" t="str">
            <v>MOD_355</v>
          </cell>
          <cell r="B371" t="str">
            <v>a) Ganancias (Pérdidas) por valoración</v>
          </cell>
          <cell r="C371" t="str">
            <v>a) Valuation gains (losses)</v>
          </cell>
        </row>
        <row r="372">
          <cell r="A372" t="str">
            <v>MOD_356</v>
          </cell>
          <cell r="B372" t="str">
            <v>b) Importes transferidos a la cuenta de pérdidas y ganancias</v>
          </cell>
          <cell r="C372" t="str">
            <v>b) Amounts transferred to the income statement</v>
          </cell>
        </row>
        <row r="373">
          <cell r="A373" t="str">
            <v>MOD_357</v>
          </cell>
          <cell r="B373" t="str">
            <v>c) Otras reclasificaciones</v>
          </cell>
          <cell r="C373" t="str">
            <v>c) Other reclassifications</v>
          </cell>
        </row>
        <row r="374">
          <cell r="A374" t="str">
            <v>MOD_358</v>
          </cell>
          <cell r="B374" t="str">
            <v>2. Diferencias de conversión</v>
          </cell>
          <cell r="C374" t="str">
            <v>2. Currency conversion differences</v>
          </cell>
        </row>
        <row r="375">
          <cell r="A375" t="str">
            <v>MOD_359</v>
          </cell>
          <cell r="B375" t="str">
            <v>a) Ganancias (Pérdidas) por valoración</v>
          </cell>
          <cell r="C375" t="str">
            <v>a) Valuation gains (losses)</v>
          </cell>
        </row>
        <row r="376">
          <cell r="A376" t="str">
            <v>MOD_360</v>
          </cell>
          <cell r="B376" t="str">
            <v>b) Importes transferidos a la cuenta de pérdidas y ganancias</v>
          </cell>
          <cell r="C376" t="str">
            <v>b) Amounts transferred to the income statement</v>
          </cell>
        </row>
        <row r="377">
          <cell r="A377" t="str">
            <v>MOD_361</v>
          </cell>
          <cell r="B377" t="str">
            <v>c) Otras reclasificaciones</v>
          </cell>
          <cell r="C377" t="str">
            <v>c) Other reclassifications</v>
          </cell>
        </row>
        <row r="378">
          <cell r="A378" t="str">
            <v>MOD_362</v>
          </cell>
          <cell r="B378" t="str">
            <v>3. Contabilidad tácita</v>
          </cell>
          <cell r="C378" t="str">
            <v>3. Shadow accounting</v>
          </cell>
        </row>
        <row r="379">
          <cell r="A379" t="str">
            <v>MOD_363</v>
          </cell>
          <cell r="B379" t="str">
            <v>a) Ganancias (Pérdidas) por valoración</v>
          </cell>
          <cell r="C379" t="str">
            <v>a) Valuation gains (losses)</v>
          </cell>
        </row>
        <row r="380">
          <cell r="A380" t="str">
            <v>MOD_364</v>
          </cell>
          <cell r="B380" t="str">
            <v>b) Importes transferidos a la cuenta de pérdidas y ganancias</v>
          </cell>
          <cell r="C380" t="str">
            <v>b) Amounts transferred to the income statement</v>
          </cell>
        </row>
        <row r="381">
          <cell r="A381" t="str">
            <v>MOD_365</v>
          </cell>
          <cell r="B381" t="str">
            <v>c) Otras reclasificaciones</v>
          </cell>
          <cell r="C381" t="str">
            <v>c) Other reclassifications</v>
          </cell>
        </row>
        <row r="382">
          <cell r="A382" t="str">
            <v>MOD_366</v>
          </cell>
          <cell r="B382" t="str">
            <v>4. Entidades valoradas por el método de la participación</v>
          </cell>
          <cell r="C382" t="str">
            <v>4. Equity-accounted entities</v>
          </cell>
        </row>
        <row r="383">
          <cell r="A383" t="str">
            <v>MOD_367</v>
          </cell>
          <cell r="B383" t="str">
            <v>a) Ganancias (Pérdidas) por valoración</v>
          </cell>
          <cell r="C383" t="str">
            <v>a) Valuation gains (losses)</v>
          </cell>
        </row>
        <row r="384">
          <cell r="A384" t="str">
            <v>MOD_368</v>
          </cell>
          <cell r="B384" t="str">
            <v>b) Importes transferidos a la cuenta de pérdidas y ganancias</v>
          </cell>
          <cell r="C384" t="str">
            <v>b) Amounts transferred to the income statement</v>
          </cell>
        </row>
        <row r="385">
          <cell r="A385" t="str">
            <v>MOD_369</v>
          </cell>
          <cell r="B385" t="str">
            <v>c) Otras reclasificaciones</v>
          </cell>
          <cell r="C385" t="str">
            <v>c) Other reclassifications</v>
          </cell>
        </row>
        <row r="386">
          <cell r="A386" t="str">
            <v>MOD_370</v>
          </cell>
          <cell r="B386" t="str">
            <v>5. Otros ingresos y gastos reconocidos</v>
          </cell>
          <cell r="C386" t="str">
            <v>5. Other recognized revenue and expenses</v>
          </cell>
        </row>
        <row r="387">
          <cell r="A387" t="str">
            <v>MOD_371</v>
          </cell>
          <cell r="B387" t="str">
            <v>TOTALES</v>
          </cell>
          <cell r="C387" t="str">
            <v>TOTALS</v>
          </cell>
        </row>
        <row r="388">
          <cell r="A388" t="str">
            <v>MOD_372</v>
          </cell>
          <cell r="B388" t="str">
            <v>Solvencia</v>
          </cell>
          <cell r="C388" t="str">
            <v>Solvency</v>
          </cell>
        </row>
        <row r="389">
          <cell r="A389" t="str">
            <v>MOD_373</v>
          </cell>
          <cell r="B389" t="str">
            <v>CONCEPTO</v>
          </cell>
          <cell r="C389" t="str">
            <v>ITEM</v>
          </cell>
        </row>
        <row r="390">
          <cell r="A390" t="str">
            <v>MOD_374</v>
          </cell>
          <cell r="B390" t="str">
            <v>Inmuebles</v>
          </cell>
          <cell r="C390" t="str">
            <v>Real estate</v>
          </cell>
        </row>
        <row r="391">
          <cell r="A391" t="str">
            <v>MOD_375</v>
          </cell>
          <cell r="B391" t="str">
            <v>Por Tipo de negocio:</v>
          </cell>
          <cell r="C391" t="str">
            <v>By Type of business:</v>
          </cell>
        </row>
        <row r="392">
          <cell r="A392" t="str">
            <v>MOD_376</v>
          </cell>
          <cell r="B392" t="str">
            <v>Por Región:</v>
          </cell>
          <cell r="C392" t="str">
            <v>By Region:</v>
          </cell>
        </row>
        <row r="393">
          <cell r="A393" t="str">
            <v>MOD_377</v>
          </cell>
          <cell r="B393" t="str">
            <v>Por Cedente:</v>
          </cell>
          <cell r="C393" t="str">
            <v>By Ceding company:</v>
          </cell>
        </row>
        <row r="394">
          <cell r="A394" t="str">
            <v>MOD_378</v>
          </cell>
          <cell r="B394" t="str">
            <v>Por Ramos:</v>
          </cell>
          <cell r="C394" t="str">
            <v>By Insurance Lines:</v>
          </cell>
        </row>
        <row r="395">
          <cell r="A395" t="str">
            <v>MOD_379</v>
          </cell>
          <cell r="B395" t="str">
            <v>Ene.-Mar.</v>
          </cell>
          <cell r="C395" t="str">
            <v>Jan.-Mar.</v>
          </cell>
        </row>
        <row r="396">
          <cell r="A396" t="str">
            <v>MOD_380</v>
          </cell>
          <cell r="B396" t="str">
            <v>Abr.-Jun.</v>
          </cell>
          <cell r="C396" t="str">
            <v>Apr.-Jun.</v>
          </cell>
        </row>
        <row r="397">
          <cell r="A397" t="str">
            <v>MOD_381</v>
          </cell>
          <cell r="B397" t="str">
            <v>Jul.-Sept.</v>
          </cell>
          <cell r="C397" t="str">
            <v>Jul.-Sept.</v>
          </cell>
        </row>
        <row r="398">
          <cell r="A398" t="str">
            <v>MOD_382</v>
          </cell>
          <cell r="B398" t="str">
            <v>Sept.-Dic.</v>
          </cell>
          <cell r="C398" t="str">
            <v>Sept.-Dec.</v>
          </cell>
        </row>
        <row r="399">
          <cell r="A399" t="str">
            <v>MOD_383</v>
          </cell>
          <cell r="B399" t="str">
            <v>Trimestre</v>
          </cell>
          <cell r="C399" t="str">
            <v>Quarter</v>
          </cell>
        </row>
        <row r="400">
          <cell r="A400" t="str">
            <v>MOD_384</v>
          </cell>
          <cell r="B400" t="str">
            <v>Período</v>
          </cell>
          <cell r="C400" t="str">
            <v>Period</v>
          </cell>
        </row>
        <row r="401">
          <cell r="A401" t="str">
            <v>MOD_385</v>
          </cell>
          <cell r="B401" t="str">
            <v>Importes consolidados</v>
          </cell>
          <cell r="C401" t="str">
            <v>Consolidated figures</v>
          </cell>
        </row>
        <row r="402">
          <cell r="A402" t="str">
            <v>MOD_386</v>
          </cell>
          <cell r="B402" t="str">
            <v>Primas emitidas y aceptadas - Total</v>
          </cell>
          <cell r="C402" t="str">
            <v>Written and accepted premiums - Total</v>
          </cell>
        </row>
        <row r="403">
          <cell r="A403" t="str">
            <v>MOD_387</v>
          </cell>
          <cell r="B403" t="str">
            <v>Primas emitidas y aceptadas - No Vida</v>
          </cell>
          <cell r="C403" t="str">
            <v>Written and accepted premiums - Non-Life</v>
          </cell>
        </row>
        <row r="404">
          <cell r="A404" t="str">
            <v>MOD_388</v>
          </cell>
          <cell r="B404" t="str">
            <v>Primas emitidas y aceptadas - Vida</v>
          </cell>
          <cell r="C404" t="str">
            <v>Written and accepted premiums - Life</v>
          </cell>
        </row>
        <row r="405">
          <cell r="A405" t="str">
            <v>MOD_389</v>
          </cell>
          <cell r="B405" t="str">
            <v xml:space="preserve">Resultado neto </v>
          </cell>
          <cell r="C405" t="str">
            <v>Net result</v>
          </cell>
        </row>
        <row r="406">
          <cell r="A406" t="str">
            <v>MOD_390</v>
          </cell>
          <cell r="B406" t="str">
            <v>Ratio combinado</v>
          </cell>
          <cell r="C406" t="str">
            <v>Combined ratio</v>
          </cell>
        </row>
        <row r="407">
          <cell r="A407" t="str">
            <v>MOD_391</v>
          </cell>
          <cell r="B407" t="str">
            <v>Ratio de siniestralidad</v>
          </cell>
          <cell r="C407" t="str">
            <v>Loss ratio</v>
          </cell>
        </row>
        <row r="408">
          <cell r="A408" t="str">
            <v>MOD_392</v>
          </cell>
          <cell r="B408" t="str">
            <v>Ratio de gastos</v>
          </cell>
          <cell r="C408" t="str">
            <v>Expense ratio</v>
          </cell>
        </row>
        <row r="409">
          <cell r="A409" t="str">
            <v>MOD_393</v>
          </cell>
          <cell r="B409" t="str">
            <v>Importes por unidad de negocio</v>
          </cell>
          <cell r="C409" t="str">
            <v>Figures by business unit</v>
          </cell>
        </row>
        <row r="410">
          <cell r="A410" t="str">
            <v>MOD_394</v>
          </cell>
          <cell r="B410" t="str">
            <v>Δ Anual</v>
          </cell>
          <cell r="C410" t="str">
            <v>Δ Annual</v>
          </cell>
        </row>
        <row r="411">
          <cell r="A411" t="str">
            <v>MOD_395</v>
          </cell>
          <cell r="B411" t="str">
            <v xml:space="preserve">Δ </v>
          </cell>
          <cell r="C411" t="str">
            <v xml:space="preserve">Δ </v>
          </cell>
        </row>
        <row r="412">
          <cell r="A412" t="str">
            <v>MOD_396</v>
          </cell>
          <cell r="B412" t="str">
            <v>Patrimonio Neto</v>
          </cell>
          <cell r="C412" t="str">
            <v>Equity</v>
          </cell>
        </row>
        <row r="413">
          <cell r="A413" t="str">
            <v>MOD_397</v>
          </cell>
          <cell r="B413" t="str">
            <v>Obligaciones Senior</v>
          </cell>
          <cell r="C413" t="str">
            <v>Senior debt</v>
          </cell>
        </row>
        <row r="414">
          <cell r="A414" t="str">
            <v>MOD_398</v>
          </cell>
          <cell r="B414" t="str">
            <v>Deuda Subordinada</v>
          </cell>
          <cell r="C414" t="str">
            <v>Subordinated debt</v>
          </cell>
        </row>
        <row r="415">
          <cell r="A415" t="str">
            <v>MOD_399</v>
          </cell>
          <cell r="B415" t="str">
            <v>Deuda Bancaria</v>
          </cell>
          <cell r="C415" t="str">
            <v>Bank debt</v>
          </cell>
        </row>
        <row r="416">
          <cell r="A416" t="str">
            <v>MOD_400</v>
          </cell>
          <cell r="B416" t="str">
            <v>Millones de euros</v>
          </cell>
          <cell r="C416" t="str">
            <v>Million eur</v>
          </cell>
        </row>
        <row r="417">
          <cell r="A417" t="str">
            <v>MOD_401</v>
          </cell>
          <cell r="B417" t="str">
            <v>Valor de Mercado</v>
          </cell>
          <cell r="C417" t="str">
            <v>Market Value</v>
          </cell>
        </row>
        <row r="418">
          <cell r="A418" t="str">
            <v>MOD_402</v>
          </cell>
          <cell r="B418" t="str">
            <v>Rentabilidad Contable</v>
          </cell>
          <cell r="C418" t="str">
            <v>Accounting Yield</v>
          </cell>
        </row>
        <row r="419">
          <cell r="A419" t="str">
            <v>MOD_403</v>
          </cell>
          <cell r="B419" t="str">
            <v>Rentabilidad de Mercado</v>
          </cell>
          <cell r="C419" t="str">
            <v>Market Yield</v>
          </cell>
        </row>
        <row r="420">
          <cell r="A420" t="str">
            <v>MOD_404</v>
          </cell>
          <cell r="B420" t="str">
            <v>Duración Modificada</v>
          </cell>
          <cell r="C420" t="str">
            <v>Modified Duration</v>
          </cell>
        </row>
        <row r="421">
          <cell r="A421" t="str">
            <v>MOD_405</v>
          </cell>
          <cell r="B421" t="str">
            <v>No Vida (IBERIA + MAPFRE RE)</v>
          </cell>
          <cell r="C421" t="str">
            <v>Non Life (IBERIA + MAPFRE RE)</v>
          </cell>
        </row>
        <row r="422">
          <cell r="A422" t="str">
            <v>MOD_406</v>
          </cell>
          <cell r="B422" t="str">
            <v>30.06.2018</v>
          </cell>
          <cell r="C422" t="str">
            <v>06.30.2018</v>
          </cell>
        </row>
        <row r="423">
          <cell r="A423" t="str">
            <v>MOD_407</v>
          </cell>
          <cell r="B423" t="str">
            <v>31.03.2017</v>
          </cell>
          <cell r="C423" t="str">
            <v>03.31.2017</v>
          </cell>
        </row>
        <row r="424">
          <cell r="A424" t="str">
            <v>MOD_408</v>
          </cell>
          <cell r="B424" t="str">
            <v>30.06.2017</v>
          </cell>
          <cell r="C424" t="str">
            <v>06.30.2017</v>
          </cell>
        </row>
        <row r="425">
          <cell r="A425" t="str">
            <v>MOD_409</v>
          </cell>
          <cell r="B425" t="str">
            <v>Vida (IBERIA)</v>
          </cell>
          <cell r="C425" t="str">
            <v>Life (IBERIA)</v>
          </cell>
        </row>
        <row r="426">
          <cell r="A426" t="str">
            <v>MOD_410</v>
          </cell>
          <cell r="B426" t="str">
            <v>30.09.2017</v>
          </cell>
          <cell r="C426" t="str">
            <v>09.30.2017</v>
          </cell>
        </row>
        <row r="427">
          <cell r="A427" t="str">
            <v>MOD_411</v>
          </cell>
          <cell r="B427" t="str">
            <v>31.12.2017</v>
          </cell>
          <cell r="C427" t="str">
            <v>12.31.2017</v>
          </cell>
        </row>
        <row r="428">
          <cell r="A428" t="str">
            <v>MOD_412</v>
          </cell>
          <cell r="B428" t="str">
            <v>Rupia Indonesia</v>
          </cell>
          <cell r="C428" t="str">
            <v>Indonesian rupiah</v>
          </cell>
        </row>
        <row r="429">
          <cell r="A429" t="str">
            <v>MOD_413</v>
          </cell>
          <cell r="B429" t="str">
            <v>INTERNACIONAL</v>
          </cell>
          <cell r="C429" t="str">
            <v>INTERNATIONAL</v>
          </cell>
        </row>
        <row r="430">
          <cell r="A430" t="str">
            <v>MOD_414</v>
          </cell>
          <cell r="B430" t="str">
            <v>México</v>
          </cell>
          <cell r="C430" t="str">
            <v>Mexico</v>
          </cell>
        </row>
        <row r="431">
          <cell r="A431" t="str">
            <v>MOD_415</v>
          </cell>
          <cell r="B431" t="str">
            <v>Panamá</v>
          </cell>
          <cell r="C431" t="str">
            <v>Panama</v>
          </cell>
        </row>
        <row r="432">
          <cell r="A432" t="str">
            <v>MOD_416</v>
          </cell>
          <cell r="B432" t="str">
            <v>Rep. Dominicana</v>
          </cell>
          <cell r="C432" t="str">
            <v>Dominican Rep.</v>
          </cell>
        </row>
        <row r="433">
          <cell r="A433" t="str">
            <v>MOD_417</v>
          </cell>
          <cell r="B433" t="str">
            <v>Perú</v>
          </cell>
          <cell r="C433" t="str">
            <v>Peru</v>
          </cell>
        </row>
        <row r="434">
          <cell r="A434" t="str">
            <v>MOD_418</v>
          </cell>
          <cell r="B434" t="str">
            <v>Turquía</v>
          </cell>
          <cell r="C434" t="str">
            <v>Turkey</v>
          </cell>
        </row>
        <row r="435">
          <cell r="A435" t="str">
            <v>MOD_419</v>
          </cell>
          <cell r="B435" t="str">
            <v>Italia</v>
          </cell>
          <cell r="C435" t="str">
            <v>Italy</v>
          </cell>
        </row>
        <row r="436">
          <cell r="A436" t="str">
            <v>MOD_420</v>
          </cell>
          <cell r="B436" t="str">
            <v>Alemania</v>
          </cell>
          <cell r="C436" t="str">
            <v>Germany</v>
          </cell>
        </row>
        <row r="437">
          <cell r="A437" t="str">
            <v>MOD_421</v>
          </cell>
          <cell r="B437" t="str">
            <v>Filipinas</v>
          </cell>
          <cell r="C437" t="str">
            <v>Philippines</v>
          </cell>
        </row>
        <row r="438">
          <cell r="A438" t="str">
            <v>MOD_422</v>
          </cell>
          <cell r="B438" t="str">
            <v>FILIPINAS</v>
          </cell>
          <cell r="C438" t="str">
            <v>PHILIPPINES</v>
          </cell>
        </row>
        <row r="439">
          <cell r="A439" t="str">
            <v>MOD_423</v>
          </cell>
          <cell r="B439" t="str">
            <v>Primas por país</v>
          </cell>
          <cell r="C439" t="str">
            <v>Premiums by country</v>
          </cell>
        </row>
        <row r="440">
          <cell r="A440" t="str">
            <v>MOD_424</v>
          </cell>
          <cell r="B440" t="str">
            <v>Datos Acumulados</v>
          </cell>
          <cell r="C440" t="str">
            <v>Accumulated figures</v>
          </cell>
        </row>
        <row r="441">
          <cell r="A441" t="str">
            <v>MOD_425</v>
          </cell>
          <cell r="B441" t="str">
            <v>Datos Trimestrales</v>
          </cell>
          <cell r="C441" t="str">
            <v>Quarterly standalone figures</v>
          </cell>
        </row>
        <row r="442">
          <cell r="A442" t="str">
            <v>MOD_426</v>
          </cell>
          <cell r="B442" t="str">
            <v>DICIEMBRE 2017</v>
          </cell>
          <cell r="C442" t="str">
            <v>DECEMBER 2017</v>
          </cell>
        </row>
        <row r="443">
          <cell r="A443" t="str">
            <v>MOD_427</v>
          </cell>
          <cell r="B443" t="str">
            <v>Huracán Harvey</v>
          </cell>
          <cell r="C443" t="str">
            <v>Hurricane Harvey</v>
          </cell>
        </row>
        <row r="444">
          <cell r="A444" t="str">
            <v>MOD_428</v>
          </cell>
          <cell r="B444" t="str">
            <v>Huracán Irma</v>
          </cell>
          <cell r="C444" t="str">
            <v>Hurricane Irma</v>
          </cell>
        </row>
        <row r="445">
          <cell r="A445" t="str">
            <v>MOD_429</v>
          </cell>
          <cell r="B445" t="str">
            <v>Huracán María</v>
          </cell>
          <cell r="C445" t="str">
            <v>Hurricane Maria</v>
          </cell>
        </row>
        <row r="446">
          <cell r="A446" t="str">
            <v>MOD_430</v>
          </cell>
          <cell r="B446" t="str">
            <v>Terremoto México (Chiapas)</v>
          </cell>
          <cell r="C446" t="str">
            <v>Mexico earthquake (Chiapas)</v>
          </cell>
        </row>
        <row r="447">
          <cell r="A447" t="str">
            <v>MOD_431</v>
          </cell>
          <cell r="B447" t="str">
            <v>Terremoto México (Puebla)</v>
          </cell>
          <cell r="C447" t="str">
            <v>Mexico earthquake (Puebla)</v>
          </cell>
        </row>
        <row r="448">
          <cell r="A448" t="str">
            <v>MOD_432</v>
          </cell>
          <cell r="B448" t="str">
            <v>VARIACIÓN MAR 18 / DIC 2017</v>
          </cell>
          <cell r="C448" t="str">
            <v>VARIATION MAR 18 / DEC 2017</v>
          </cell>
        </row>
        <row r="449">
          <cell r="A449" t="str">
            <v>MOD_433</v>
          </cell>
          <cell r="B449" t="str">
            <v>MARZO 2018</v>
          </cell>
          <cell r="C449" t="str">
            <v>MARCH 2018</v>
          </cell>
        </row>
        <row r="450">
          <cell r="A450" t="str">
            <v>MOD_434</v>
          </cell>
          <cell r="B450" t="str">
            <v xml:space="preserve">Northeast </v>
          </cell>
          <cell r="C450" t="str">
            <v xml:space="preserve">Northeast </v>
          </cell>
        </row>
        <row r="451">
          <cell r="A451" t="str">
            <v>MOD_435</v>
          </cell>
          <cell r="B451" t="str">
            <v>Ratio a 31/12/2017</v>
          </cell>
          <cell r="C451" t="str">
            <v>Ratio to 12/31/2017</v>
          </cell>
        </row>
        <row r="452">
          <cell r="A452" t="str">
            <v>MOD_436</v>
          </cell>
          <cell r="B452" t="str">
            <v>Impacto de transitoria de provisiones técnicas</v>
          </cell>
          <cell r="C452" t="str">
            <v>Impact of transitional for technical provisions</v>
          </cell>
        </row>
        <row r="453">
          <cell r="A453" t="str">
            <v>MOD_437</v>
          </cell>
          <cell r="B453" t="str">
            <v>Impacto de transitoria de acciones</v>
          </cell>
          <cell r="C453" t="str">
            <v>Impact of equity transitional</v>
          </cell>
        </row>
        <row r="454">
          <cell r="A454" t="str">
            <v>MOD_438</v>
          </cell>
          <cell r="B454" t="str">
            <v>Impacto de transitoria de activos en otra moneda diferente al euro</v>
          </cell>
          <cell r="C454" t="str">
            <v>Impact of transtional for assets in non-euro currencies</v>
          </cell>
        </row>
        <row r="455">
          <cell r="A455" t="str">
            <v>MOD_439</v>
          </cell>
          <cell r="B455" t="str">
            <v>Total ratio sin medidas transitorias</v>
          </cell>
          <cell r="C455" t="str">
            <v>Total ratio without transitionals</v>
          </cell>
        </row>
        <row r="456">
          <cell r="A456" t="str">
            <v>MOD_440</v>
          </cell>
          <cell r="B456" t="str">
            <v>Impacto de ajuste por casamiento</v>
          </cell>
          <cell r="C456" t="str">
            <v>Impact of matching adjustment</v>
          </cell>
        </row>
        <row r="457">
          <cell r="A457" t="str">
            <v>MOD_441</v>
          </cell>
          <cell r="B457" t="str">
            <v>Impacto de ajuste por volatilidad</v>
          </cell>
          <cell r="C457" t="str">
            <v>Impact of volatility adjustment</v>
          </cell>
        </row>
        <row r="458">
          <cell r="A458" t="str">
            <v>MOD_442</v>
          </cell>
          <cell r="B458" t="str">
            <v>Total ratio sin ajustes por casamiento y volatilidad</v>
          </cell>
          <cell r="C458" t="str">
            <v>Total ratio without matching and volatility adjustments</v>
          </cell>
        </row>
        <row r="459">
          <cell r="A459" t="str">
            <v>MOD_443</v>
          </cell>
          <cell r="B459" t="str">
            <v>REGIÓN</v>
          </cell>
          <cell r="C459" t="str">
            <v>REGION</v>
          </cell>
        </row>
        <row r="460">
          <cell r="A460" t="str">
            <v>MOD_444</v>
          </cell>
          <cell r="B460" t="str">
            <v>REGIÓN / PAÍS</v>
          </cell>
          <cell r="C460" t="str">
            <v>REGION / COUNTRY</v>
          </cell>
        </row>
        <row r="461">
          <cell r="A461" t="str">
            <v>MOD_445</v>
          </cell>
          <cell r="B461" t="str">
            <v>PAÍS</v>
          </cell>
          <cell r="C461" t="str">
            <v>COUNTRY</v>
          </cell>
        </row>
        <row r="462">
          <cell r="A462" t="str">
            <v>MOD_446</v>
          </cell>
          <cell r="B462" t="str">
            <v>ÁREA / UNIDAD DE NEGOCIO</v>
          </cell>
          <cell r="C462" t="str">
            <v>AREA / BUSINESS UNIT</v>
          </cell>
        </row>
        <row r="463">
          <cell r="A463" t="str">
            <v>MOD_447</v>
          </cell>
          <cell r="B463" t="str">
            <v>DICIEMBRE</v>
          </cell>
          <cell r="C463" t="str">
            <v>DECEMBER</v>
          </cell>
        </row>
        <row r="464">
          <cell r="A464" t="str">
            <v>MOD_448</v>
          </cell>
          <cell r="B464" t="str">
            <v>SEPTIEMBRE</v>
          </cell>
          <cell r="C464" t="str">
            <v>SEPTEMBER</v>
          </cell>
        </row>
        <row r="465">
          <cell r="A465" t="str">
            <v>MOD_449</v>
          </cell>
          <cell r="B465" t="str">
            <v>Peso Filipino</v>
          </cell>
          <cell r="C465" t="str">
            <v>Philippine peso</v>
          </cell>
        </row>
        <row r="466">
          <cell r="A466" t="str">
            <v>MOD_450</v>
          </cell>
          <cell r="B466" t="str">
            <v>Reservas por reexpresión por inflación</v>
          </cell>
          <cell r="C466" t="str">
            <v>Reserves for restatement for inflation</v>
          </cell>
        </row>
        <row r="467">
          <cell r="A467" t="str">
            <v>MOD_451</v>
          </cell>
          <cell r="B467" t="str">
            <v>Diferencias de conversión</v>
          </cell>
          <cell r="C467" t="str">
            <v>Currency conversion differences</v>
          </cell>
        </row>
        <row r="468">
          <cell r="A468" t="str">
            <v>MOD_452</v>
          </cell>
          <cell r="B468" t="str">
            <v>Otras partidas de patrimonio</v>
          </cell>
          <cell r="C468" t="str">
            <v>Other equity items</v>
          </cell>
        </row>
        <row r="469">
          <cell r="A469" t="str">
            <v>MOD_453</v>
          </cell>
          <cell r="B469" t="str">
            <v>Total patrimonio neto atribuido</v>
          </cell>
          <cell r="C469" t="str">
            <v xml:space="preserve">Total attributable equity </v>
          </cell>
        </row>
        <row r="470">
          <cell r="A470" t="str">
            <v>MOD_454</v>
          </cell>
          <cell r="B470" t="str">
            <v>CONCEPTO (Datos referídos a diciembre 2018)</v>
          </cell>
          <cell r="C470" t="str">
            <v>ITEM (December 2018 data)</v>
          </cell>
        </row>
        <row r="471">
          <cell r="A471" t="str">
            <v>MOD_455</v>
          </cell>
          <cell r="B471" t="str">
            <v>Total Activos MAPFRE en Argentina</v>
          </cell>
          <cell r="C471" t="str">
            <v>Total MAPFRE Argentina assets</v>
          </cell>
        </row>
        <row r="472">
          <cell r="A472" t="str">
            <v>MOD_456</v>
          </cell>
          <cell r="B472" t="str">
            <v>Total patrimonio neto atribuido MAPFRE en Argentina</v>
          </cell>
          <cell r="C472" t="str">
            <v xml:space="preserve">Total attributable equity MAPFRE Argentina </v>
          </cell>
        </row>
        <row r="473">
          <cell r="A473" t="str">
            <v>MOD_457</v>
          </cell>
          <cell r="B473" t="str">
            <v>Primas netas emitidas MAPFRE en Argentina</v>
          </cell>
          <cell r="C473" t="str">
            <v>MAPFRE Argentina net written premiums</v>
          </cell>
        </row>
        <row r="474">
          <cell r="A474" t="str">
            <v>MOD_458</v>
          </cell>
          <cell r="B474" t="str">
            <v>Resultado Atribuido Neto aportado por MAPFRE en Argentina</v>
          </cell>
          <cell r="C474" t="str">
            <v>MAPFRE Argentina contribution to net attributable result</v>
          </cell>
        </row>
        <row r="475">
          <cell r="A475" t="str">
            <v>MOD_459</v>
          </cell>
          <cell r="B475" t="str">
            <v>Reexpresado</v>
          </cell>
          <cell r="C475" t="str">
            <v>Restated</v>
          </cell>
        </row>
        <row r="476">
          <cell r="A476" t="str">
            <v>MOD_460</v>
          </cell>
          <cell r="B476" t="str">
            <v>Variación</v>
          </cell>
          <cell r="C476" t="str">
            <v>Variation</v>
          </cell>
        </row>
        <row r="477">
          <cell r="A477" t="str">
            <v>MOD_461</v>
          </cell>
          <cell r="B477" t="str">
            <v>Sin Reexpresar</v>
          </cell>
          <cell r="C477" t="str">
            <v>Without restatement</v>
          </cell>
        </row>
        <row r="478">
          <cell r="A478" t="str">
            <v>MOD_462</v>
          </cell>
          <cell r="B478" t="str">
            <v>Impacto</v>
          </cell>
          <cell r="C478" t="str">
            <v>Impact</v>
          </cell>
        </row>
        <row r="479">
          <cell r="A479" t="str">
            <v>MOD_463</v>
          </cell>
          <cell r="B479" t="str">
            <v xml:space="preserve">Negocio Reaseguro </v>
          </cell>
          <cell r="C479" t="str">
            <v>Reinsurance Business</v>
          </cell>
        </row>
        <row r="480">
          <cell r="A480" t="str">
            <v>MOD_464</v>
          </cell>
          <cell r="B480" t="str">
            <v>Negocio Global Risks</v>
          </cell>
          <cell r="C480" t="str">
            <v>Global Risks Business</v>
          </cell>
        </row>
        <row r="481">
          <cell r="A481" t="str">
            <v>MOD_465</v>
          </cell>
          <cell r="B481" t="str">
            <v>ENTIDADES</v>
          </cell>
          <cell r="C481" t="str">
            <v>ENTITIES</v>
          </cell>
        </row>
        <row r="482">
          <cell r="A482" t="str">
            <v>MOD_466</v>
          </cell>
          <cell r="B482" t="str">
            <v>RESTO</v>
          </cell>
          <cell r="C482" t="str">
            <v>OTHER</v>
          </cell>
        </row>
        <row r="483">
          <cell r="A483" t="str">
            <v>MOD_467</v>
          </cell>
          <cell r="B483" t="str">
            <v>REASEGURO NO VIDA</v>
          </cell>
          <cell r="C483" t="str">
            <v>NON-LIFE REINSURANCE</v>
          </cell>
        </row>
        <row r="484">
          <cell r="A484" t="str">
            <v>MOD_468</v>
          </cell>
          <cell r="B484" t="str">
            <v>ASISTENCIA</v>
          </cell>
          <cell r="C484" t="str">
            <v>ASSISTANCE</v>
          </cell>
        </row>
        <row r="485">
          <cell r="A485" t="str">
            <v>MOD_469</v>
          </cell>
          <cell r="B485" t="str">
            <v>HOLDING Y OTROS NEGOCIOS</v>
          </cell>
          <cell r="C485" t="str">
            <v>HOLDING AND OTHER BUSINESS</v>
          </cell>
        </row>
        <row r="486">
          <cell r="A486" t="str">
            <v>MOD_470</v>
          </cell>
          <cell r="B486" t="str">
            <v>Negocios Global Risks</v>
          </cell>
          <cell r="C486" t="str">
            <v>Global Risks business</v>
          </cell>
        </row>
        <row r="487">
          <cell r="A487" t="str">
            <v>MOD_471</v>
          </cell>
          <cell r="B487" t="str">
            <v>2. Ingresos de las inversiones</v>
          </cell>
          <cell r="C487" t="str">
            <v>2. Revenue from investments</v>
          </cell>
        </row>
        <row r="488">
          <cell r="A488" t="str">
            <v>MOD_472</v>
          </cell>
          <cell r="B488" t="str">
            <v xml:space="preserve">3. Diferencias positivas de cambio </v>
          </cell>
          <cell r="C488" t="str">
            <v>3. Positive currency differences</v>
          </cell>
        </row>
        <row r="489">
          <cell r="A489" t="str">
            <v>MOD_473</v>
          </cell>
          <cell r="B489" t="str">
            <v>4. Otros ingresos</v>
          </cell>
          <cell r="C489" t="str">
            <v>4. Other revenues</v>
          </cell>
        </row>
        <row r="490">
          <cell r="A490" t="str">
            <v>MOD_474</v>
          </cell>
          <cell r="B490" t="str">
            <v xml:space="preserve">1. Siniestralidad del ejercicio, neta </v>
          </cell>
          <cell r="C490" t="str">
            <v>1. Incurred claims for the year, net</v>
          </cell>
        </row>
        <row r="491">
          <cell r="A491" t="str">
            <v>MOD_475</v>
          </cell>
          <cell r="B491" t="str">
            <v xml:space="preserve">2.  Gastos de explotación netos </v>
          </cell>
          <cell r="C491" t="str">
            <v>2.  Net operating expenses</v>
          </cell>
        </row>
        <row r="492">
          <cell r="A492" t="str">
            <v>MOD_476</v>
          </cell>
          <cell r="B492" t="str">
            <v>3. Gastos de las inversiones</v>
          </cell>
          <cell r="C492" t="str">
            <v>3. Investment expenses</v>
          </cell>
        </row>
        <row r="493">
          <cell r="A493" t="str">
            <v>MOD_477</v>
          </cell>
          <cell r="B493" t="str">
            <v xml:space="preserve">4. Diferencias negativas de cambio </v>
          </cell>
          <cell r="C493" t="str">
            <v>4. Negative currency differences</v>
          </cell>
        </row>
        <row r="494">
          <cell r="A494" t="str">
            <v>MOD_478</v>
          </cell>
          <cell r="B494" t="str">
            <v>5. Otros gastos y deterioros</v>
          </cell>
          <cell r="C494" t="str">
            <v>5. Other expenses</v>
          </cell>
        </row>
        <row r="495">
          <cell r="A495" t="str">
            <v>MOD_479</v>
          </cell>
          <cell r="B495" t="str">
            <v>VIDA AHORRO</v>
          </cell>
          <cell r="C495" t="str">
            <v>LIFE SAVINGS</v>
          </cell>
        </row>
        <row r="496">
          <cell r="A496" t="str">
            <v>MOD_480</v>
          </cell>
          <cell r="B496" t="str">
            <v>VIDA RIESGO</v>
          </cell>
          <cell r="C496" t="str">
            <v>LIFE PROTECTION</v>
          </cell>
        </row>
        <row r="497">
          <cell r="A497" t="str">
            <v>MOD_481</v>
          </cell>
          <cell r="B497" t="str">
            <v>AJUSTES CONSOLIDACIÓN</v>
          </cell>
          <cell r="C497" t="str">
            <v>CONSOLIDATION ADJUSTMENTS</v>
          </cell>
        </row>
        <row r="498">
          <cell r="A498" t="str">
            <v>MOD_482</v>
          </cell>
          <cell r="B498" t="str">
            <v>NO TÉCNICO VIDA</v>
          </cell>
          <cell r="C498" t="str">
            <v>NON-TECHNICAL LIFE</v>
          </cell>
        </row>
        <row r="499">
          <cell r="A499" t="str">
            <v>MOD_483</v>
          </cell>
          <cell r="B499" t="str">
            <v>PANAMÁ</v>
          </cell>
          <cell r="C499" t="str">
            <v>PANAMA</v>
          </cell>
        </row>
        <row r="500">
          <cell r="A500" t="str">
            <v>MOD_484</v>
          </cell>
          <cell r="B500" t="str">
            <v>REASEGURO VIDA</v>
          </cell>
          <cell r="C500" t="str">
            <v>LIFE REINSURANCE</v>
          </cell>
        </row>
        <row r="501">
          <cell r="A501" t="str">
            <v>MOD_485</v>
          </cell>
          <cell r="B501" t="str">
            <v>Ajustes por cambios de criterio contable</v>
          </cell>
          <cell r="C501" t="str">
            <v>Changes in accounting standards</v>
          </cell>
        </row>
        <row r="502">
          <cell r="A502" t="str">
            <v>MOD_486</v>
          </cell>
          <cell r="B502" t="str">
            <v>REASEGURO Y GLOBAL RISKS</v>
          </cell>
          <cell r="C502" t="str">
            <v>REINSURANCE AND GLOBAL RISKS</v>
          </cell>
        </row>
        <row r="503">
          <cell r="A503" t="str">
            <v>MOD_487</v>
          </cell>
          <cell r="B503" t="str">
            <v>SUB-TOTAL SEGUROS NO VIDA</v>
          </cell>
          <cell r="C503" t="str">
            <v>SUB-TOTAL NON LIFE INSURANCE</v>
          </cell>
        </row>
        <row r="504">
          <cell r="A504" t="str">
            <v>MOD_488</v>
          </cell>
          <cell r="B504" t="str">
            <v>SUB-TOTAL SEGUROS VIDA</v>
          </cell>
          <cell r="C504" t="str">
            <v>SUB-TOTAL  LIFE INSURANCE</v>
          </cell>
        </row>
        <row r="505">
          <cell r="A505" t="str">
            <v>MOD_489</v>
          </cell>
          <cell r="B505" t="str">
            <v>Plusvalías netas</v>
          </cell>
          <cell r="C505" t="str">
            <v>Net unrealized capital gains</v>
          </cell>
        </row>
        <row r="506">
          <cell r="A506" t="str">
            <v>MOD_490</v>
          </cell>
          <cell r="B506" t="str">
            <v>Plusvalías latentes (Cartera disponible para la venta)</v>
          </cell>
          <cell r="C506" t="str">
            <v>Unrealised gains (Available for sale portfolio)</v>
          </cell>
        </row>
        <row r="507">
          <cell r="A507" t="str">
            <v>MOD_491</v>
          </cell>
          <cell r="B507" t="str">
            <v>Plusvalías imputables a provisiones técnicas</v>
          </cell>
          <cell r="C507" t="str">
            <v>Gains allocated to provisions</v>
          </cell>
        </row>
        <row r="508">
          <cell r="A508" t="str">
            <v>MOD_492</v>
          </cell>
          <cell r="B508" t="str">
            <v>ROE Ajustado*</v>
          </cell>
          <cell r="C508" t="str">
            <v>Adjusted ROE*</v>
          </cell>
        </row>
        <row r="509">
          <cell r="A509" t="str">
            <v>MOD_493</v>
          </cell>
          <cell r="B509" t="str">
            <v>DETERIORO I&amp;GO SERVICES LIMITED (U.K.)</v>
          </cell>
          <cell r="C509" t="str">
            <v>I&amp;GO SERVICES LIMITED (U.K.) WRITEDOWN</v>
          </cell>
        </row>
        <row r="510">
          <cell r="A510" t="str">
            <v>MOD_494</v>
          </cell>
          <cell r="B510" t="str">
            <v>DETERIORO MAPFRE ABRAXAS SOFTWARE LIMITED (U.K.)</v>
          </cell>
          <cell r="C510" t="str">
            <v>MAPFRE ABRAXAS SOFTWARE LIMITED (U.K.) WRITEDOWN</v>
          </cell>
        </row>
        <row r="511">
          <cell r="A511" t="str">
            <v>MOD_495</v>
          </cell>
          <cell r="B511" t="str">
            <v>DETERIORO BRICKELL FINANCIAL SERV. MOTOR CLUB INC. (U.S.A)</v>
          </cell>
          <cell r="C511" t="str">
            <v>BRICKELL FINANCIAL SERVICES MOTOR CLUB INC. (U.S.A) WRITEDOWN</v>
          </cell>
        </row>
        <row r="512">
          <cell r="A512" t="str">
            <v>MOD_496</v>
          </cell>
          <cell r="B512" t="str">
            <v>DETERIORO NORASSIST, INC. (CANADÁ)</v>
          </cell>
          <cell r="C512" t="str">
            <v>NORASSIST, INC. (CANADA) WRITEDOWN</v>
          </cell>
        </row>
        <row r="513">
          <cell r="A513" t="str">
            <v>MOD_497</v>
          </cell>
          <cell r="B513" t="str">
            <v>TOTAL DETERIORO FONDOS DE COMERCIO</v>
          </cell>
          <cell r="C513" t="str">
            <v>TOTAL GOODWILL WRITEDOWN</v>
          </cell>
        </row>
        <row r="514">
          <cell r="A514" t="str">
            <v>MOD_498</v>
          </cell>
          <cell r="B514" t="str">
            <v>COSTE NETO REESTRUCTURACIÓN OPERACIONES</v>
          </cell>
          <cell r="C514" t="str">
            <v>RESTRUCT./CLOSE OPERATIONS</v>
          </cell>
        </row>
        <row r="515">
          <cell r="A515" t="str">
            <v>MOD_499</v>
          </cell>
          <cell r="B515" t="str">
            <v>REESTRUCT. / CIERRE OPERACIÓN  MAPFRE ABRAXAS SOFTWARE LIMITED</v>
          </cell>
          <cell r="C515" t="str">
            <v>MAPFRE ABRAXAS SOFTWARE LIMITED RESTRUCT./CLOSE OPERATIONS</v>
          </cell>
        </row>
        <row r="516">
          <cell r="A516" t="str">
            <v>MOD_500</v>
          </cell>
          <cell r="B516" t="str">
            <v>TOTAL REESTRUCTURACIÓN / CIERRE DE OPERACIONES</v>
          </cell>
          <cell r="C516" t="str">
            <v>TOTAL RESTRUCT./CLOSE OPERATIONS</v>
          </cell>
        </row>
        <row r="517">
          <cell r="A517" t="str">
            <v>MOD_501</v>
          </cell>
          <cell r="B517" t="str">
            <v>INSPECCIÓN FISCAL CONTRIBUCIONES IRPF</v>
          </cell>
          <cell r="C517" t="str">
            <v>PERSONAL INCOME TAX CONTRIBUTION INSPECTION</v>
          </cell>
        </row>
        <row r="518">
          <cell r="A518" t="str">
            <v>MOD_502</v>
          </cell>
          <cell r="B518" t="str">
            <v xml:space="preserve">AJUSTE CONTRA RVAS. POR RESULTADOS EJERCICIOS ANTERIORES </v>
          </cell>
          <cell r="C518" t="str">
            <v>ADJUSTMENT AGAINST RESERVES FOR RESULTS FROM PREVIOUS YEARS</v>
          </cell>
        </row>
        <row r="519">
          <cell r="A519" t="str">
            <v>MOD_503</v>
          </cell>
          <cell r="B519" t="str">
            <v>COMISIONES VARIABLES DE VIDA</v>
          </cell>
          <cell r="C519" t="str">
            <v xml:space="preserve">LIFE VARIABLE COMMISSIONS </v>
          </cell>
        </row>
        <row r="520">
          <cell r="A520" t="str">
            <v>MOD_504</v>
          </cell>
          <cell r="B520" t="str">
            <v>TOTAL</v>
          </cell>
          <cell r="C520" t="str">
            <v>TOTAL</v>
          </cell>
        </row>
        <row r="521">
          <cell r="A521" t="str">
            <v>MOD_505</v>
          </cell>
          <cell r="B521" t="str">
            <v>IMPACTO NETO TOTAL</v>
          </cell>
          <cell r="C521" t="str">
            <v>NET IMPACT</v>
          </cell>
        </row>
        <row r="522">
          <cell r="A522" t="str">
            <v>MOD_506</v>
          </cell>
          <cell r="B522" t="str">
            <v>Millones de euros</v>
          </cell>
          <cell r="C522" t="str">
            <v>Million euro</v>
          </cell>
        </row>
        <row r="523">
          <cell r="A523" t="str">
            <v>MOD_507</v>
          </cell>
          <cell r="B523" t="str">
            <v>*Francia, Bélgica, Canadá. India y Taiwan.</v>
          </cell>
          <cell r="C523" t="str">
            <v>*France, Belgium, Canada, India and Taiwan</v>
          </cell>
        </row>
        <row r="524">
          <cell r="A524" t="str">
            <v>MOD_508</v>
          </cell>
          <cell r="B524" t="str">
            <v>Importe</v>
          </cell>
          <cell r="C524" t="str">
            <v>Amount</v>
          </cell>
        </row>
        <row r="525">
          <cell r="A525" t="str">
            <v>MOD_509</v>
          </cell>
          <cell r="B525" t="str">
            <v>SEGURO DE VIAJE</v>
          </cell>
          <cell r="C525" t="str">
            <v>TRAVEL INSURANCE</v>
          </cell>
        </row>
        <row r="526">
          <cell r="A526" t="str">
            <v>MOD_510</v>
          </cell>
          <cell r="B526" t="str">
            <v>RIESGOS ESPECIALES</v>
          </cell>
          <cell r="C526" t="str">
            <v>SPECIALTY RISKS</v>
          </cell>
        </row>
        <row r="527">
          <cell r="A527" t="str">
            <v>MOD_511</v>
          </cell>
          <cell r="B527" t="str">
            <v>R. UNIDO, FRANCIA y BELGICA</v>
          </cell>
          <cell r="C527" t="str">
            <v>UNITED KINGDOM, BELGIUM AND FRANCE</v>
          </cell>
        </row>
        <row r="528">
          <cell r="A528" t="str">
            <v>MOD_512</v>
          </cell>
          <cell r="B528" t="str">
            <v>RESTO EURASIA</v>
          </cell>
          <cell r="C528" t="str">
            <v>REST OF EURASIA</v>
          </cell>
        </row>
        <row r="529">
          <cell r="A529" t="str">
            <v>MOD_513</v>
          </cell>
          <cell r="B529" t="str">
            <v>Diferencias de conversión</v>
          </cell>
          <cell r="C529" t="str">
            <v>Currency conversion differences</v>
          </cell>
        </row>
        <row r="530">
          <cell r="A530" t="str">
            <v>MOD_514</v>
          </cell>
          <cell r="B530" t="str">
            <v>Reexpresión por inflación</v>
          </cell>
          <cell r="C530" t="str">
            <v>Restatement for inflation</v>
          </cell>
        </row>
        <row r="531">
          <cell r="A531" t="str">
            <v>MOD_515</v>
          </cell>
          <cell r="B531" t="str">
            <v>Neto</v>
          </cell>
          <cell r="C531" t="str">
            <v>Net</v>
          </cell>
        </row>
        <row r="532">
          <cell r="A532" t="str">
            <v>MOD_516</v>
          </cell>
          <cell r="B532" t="str">
            <v>DIC</v>
          </cell>
          <cell r="C532" t="str">
            <v>DEC</v>
          </cell>
        </row>
        <row r="533">
          <cell r="A533" t="str">
            <v>MOD_517</v>
          </cell>
          <cell r="B533" t="str">
            <v xml:space="preserve">Resultado por reexpresión </v>
          </cell>
          <cell r="C533" t="str">
            <v>Results from restatement</v>
          </cell>
        </row>
        <row r="534">
          <cell r="A534" t="str">
            <v>MOD_518</v>
          </cell>
          <cell r="B534" t="str">
            <v>Patrimonio neto (Dic.)</v>
          </cell>
          <cell r="C534" t="str">
            <v>Equity (Dec.)</v>
          </cell>
        </row>
        <row r="535">
          <cell r="A535" t="str">
            <v>MOD_520</v>
          </cell>
          <cell r="B535" t="str">
            <v>OTROS</v>
          </cell>
          <cell r="C535" t="str">
            <v>OTHER</v>
          </cell>
        </row>
        <row r="536">
          <cell r="A536" t="str">
            <v>MOD_521</v>
          </cell>
          <cell r="B536" t="str">
            <v>NO TÉCNICO NO VIDA</v>
          </cell>
          <cell r="C536" t="str">
            <v>NON-TECHNICAL NON-LIFE</v>
          </cell>
        </row>
        <row r="537">
          <cell r="A537" t="str">
            <v>MOD_522</v>
          </cell>
          <cell r="B537" t="str">
            <v>ESPAÑA*</v>
          </cell>
          <cell r="C537" t="str">
            <v>SPAIN*</v>
          </cell>
        </row>
        <row r="538">
          <cell r="A538" t="str">
            <v>MOD_523</v>
          </cell>
          <cell r="B538" t="str">
            <v>Pasivos por Impuestos diferidos</v>
          </cell>
          <cell r="C538" t="str">
            <v>Deferred taxes liabilities</v>
          </cell>
        </row>
        <row r="539">
          <cell r="A539" t="str">
            <v>MOD_524</v>
          </cell>
          <cell r="B539" t="str">
            <v>ACTIVO</v>
          </cell>
          <cell r="C539" t="str">
            <v>ASSETS</v>
          </cell>
        </row>
        <row r="540">
          <cell r="A540" t="str">
            <v>MOD_525</v>
          </cell>
          <cell r="B540" t="str">
            <v>PATRIMONIO NETO Y PASIVO</v>
          </cell>
          <cell r="C540" t="str">
            <v>EQUITY AND LIABILITIES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1.Princ.Mag."/>
      <sheetName val="1.Princ.Mag. PRESE"/>
      <sheetName val="2.Tipos de cambio"/>
      <sheetName val="3. Consolidado"/>
      <sheetName val="3. Cuenta Resumida"/>
      <sheetName val="4.Balance"/>
      <sheetName val="MAPFRE SA modelo"/>
      <sheetName val="4.Cartera de inversión"/>
      <sheetName val="4.Fondos gestionados"/>
      <sheetName val="Plusv. Latentes por Region"/>
      <sheetName val="Resumen Comparativa Años"/>
      <sheetName val="Inversiones y Plusvalías"/>
      <sheetName val="Estado de Inmuebles"/>
      <sheetName val="4. Evolución del patrimonio"/>
      <sheetName val="Hoja6"/>
      <sheetName val="Hoja7"/>
      <sheetName val="ROE POR PAÍS  (MO)"/>
      <sheetName val="5.Info. por áreas reg"/>
      <sheetName val="5.Info. por unidades negocios"/>
      <sheetName val="6.1.1.IBERIA RESUMEN"/>
      <sheetName val="IBERIA modelo"/>
      <sheetName val="6.1.1.ESPAÑA"/>
      <sheetName val="VIDA"/>
      <sheetName val="6.1.1.ESPAÑA por ramos"/>
      <sheetName val="Primas Vida"/>
      <sheetName val="Ahorro Gestionado"/>
      <sheetName val="6.1.2.LATAM RESUMEN "/>
      <sheetName val="6.1.2.BRASIL"/>
      <sheetName val="6.1.2.BR Ramos_Canales"/>
      <sheetName val="Mapfre Brasil Participações "/>
      <sheetName val="Diapositiva 14"/>
      <sheetName val="Detalle Compañías Brasil"/>
      <sheetName val="6.1.2.LATAM NORTE "/>
      <sheetName val="6.1.2. LAT NORTE Paises"/>
      <sheetName val="6.1.2.LATAM SUR "/>
      <sheetName val="6.1.2. LAT SUR Paises"/>
      <sheetName val="6.1.3.INTERNACIONAL RESUMEN"/>
      <sheetName val="6.1.3.NORTH AMERICA"/>
      <sheetName val="6.1.3. NORTH AM Paises"/>
      <sheetName val="MAPFRE USA"/>
      <sheetName val="6.1.3.EURASIA"/>
      <sheetName val="6.1.3. EURASIA Paises"/>
      <sheetName val="6.1.3.EMEA"/>
      <sheetName val="6.1.3. EMEA Paises"/>
      <sheetName val="6.1.3.APAC"/>
      <sheetName val="RAMOS REGIONES"/>
      <sheetName val="MAPFRE RE"/>
      <sheetName val="MAPFRE RE. DESGLOSE"/>
      <sheetName val="ASISTENCIA"/>
      <sheetName val="ASISTENCIA Areas"/>
      <sheetName val="GLOBAL"/>
      <sheetName val="GLOBAL Areas"/>
      <sheetName val="7.CAPITAL"/>
      <sheetName val="7.Deuda"/>
      <sheetName val="Deuda CBT"/>
      <sheetName val="Anexo 10.1 Balance CCAA"/>
      <sheetName val="Anexo 10.3 P&amp;L CCAA"/>
      <sheetName val="PyG REGIONAL"/>
      <sheetName val="PyG unidades de negocios1"/>
      <sheetName val="PyG unidades de negocios1 Trime"/>
      <sheetName val="Hoja4"/>
      <sheetName val="Hoja5"/>
      <sheetName val="Estancos trimestrales"/>
      <sheetName val="Balance"/>
      <sheetName val="SCR"/>
      <sheetName val="Gráfico"/>
      <sheetName val="Traducciones"/>
      <sheetName val="Hoja2"/>
      <sheetName val="tablas NDP"/>
      <sheetName val="Estado Ingr Gtos Reconoc"/>
      <sheetName val="Estado Ingr Gtos Reconoc2"/>
      <sheetName val="Tablas RE"/>
      <sheetName val="Detalle Ingresos"/>
      <sheetName val="CATASTROFICOS"/>
      <sheetName val="Datos por país"/>
      <sheetName val="Datos regionales por ramos"/>
      <sheetName val="Transitorios"/>
      <sheetName val="Comp. Dif Conv"/>
      <sheetName val="Hoja1"/>
      <sheetName val="IMPACTOS NO RECURRENTES"/>
      <sheetName val="Hoja3"/>
      <sheetName val="TABLAS COVID19"/>
      <sheetName val="DETALLE SINIESTROS  COVID"/>
      <sheetName val="Evolucion RATIOS"/>
      <sheetName val="ratios"/>
      <sheetName val="ratios (2)"/>
      <sheetName val="TABLA DETERIOROS"/>
      <sheetName val="BMV"/>
      <sheetName val="Beneficio Bankia"/>
      <sheetName val="Datos Per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">
          <cell r="B1" t="str">
            <v>ESPAÑOL</v>
          </cell>
          <cell r="C1" t="str">
            <v>ENGLISH</v>
          </cell>
        </row>
        <row r="2">
          <cell r="A2" t="str">
            <v xml:space="preserve">Enero </v>
          </cell>
          <cell r="B2" t="str">
            <v xml:space="preserve">Enero </v>
          </cell>
          <cell r="C2" t="str">
            <v>January</v>
          </cell>
        </row>
        <row r="3">
          <cell r="A3" t="str">
            <v>Febrero</v>
          </cell>
          <cell r="B3" t="str">
            <v>Febrero</v>
          </cell>
          <cell r="C3" t="str">
            <v>February</v>
          </cell>
        </row>
        <row r="4">
          <cell r="A4" t="str">
            <v>Marzo</v>
          </cell>
          <cell r="B4" t="str">
            <v>Marzo</v>
          </cell>
          <cell r="C4" t="str">
            <v>March</v>
          </cell>
        </row>
        <row r="5">
          <cell r="A5" t="str">
            <v>Abril</v>
          </cell>
          <cell r="B5" t="str">
            <v>Abril</v>
          </cell>
          <cell r="C5" t="str">
            <v>April</v>
          </cell>
        </row>
        <row r="6">
          <cell r="A6" t="str">
            <v>Mayo</v>
          </cell>
          <cell r="B6" t="str">
            <v>Mayo</v>
          </cell>
          <cell r="C6" t="str">
            <v>May</v>
          </cell>
        </row>
        <row r="7">
          <cell r="A7" t="str">
            <v>Junio</v>
          </cell>
          <cell r="B7" t="str">
            <v>Junio</v>
          </cell>
          <cell r="C7" t="str">
            <v>June</v>
          </cell>
        </row>
        <row r="8">
          <cell r="A8" t="str">
            <v>Julio</v>
          </cell>
          <cell r="B8" t="str">
            <v>Julio</v>
          </cell>
          <cell r="C8" t="str">
            <v>July</v>
          </cell>
        </row>
        <row r="9">
          <cell r="A9" t="str">
            <v>Agosto</v>
          </cell>
          <cell r="B9" t="str">
            <v>Agosto</v>
          </cell>
          <cell r="C9" t="str">
            <v>August</v>
          </cell>
        </row>
        <row r="10">
          <cell r="A10" t="str">
            <v>Septiembre</v>
          </cell>
          <cell r="B10" t="str">
            <v>Septiembre</v>
          </cell>
          <cell r="C10" t="str">
            <v>September</v>
          </cell>
        </row>
        <row r="11">
          <cell r="A11" t="str">
            <v>Octubre</v>
          </cell>
          <cell r="B11" t="str">
            <v>Octubre</v>
          </cell>
          <cell r="C11" t="str">
            <v>October</v>
          </cell>
        </row>
        <row r="12">
          <cell r="A12" t="str">
            <v>Noviembre</v>
          </cell>
          <cell r="B12" t="str">
            <v>Noviembre</v>
          </cell>
          <cell r="C12" t="str">
            <v>November</v>
          </cell>
        </row>
        <row r="13">
          <cell r="A13" t="str">
            <v>Diciembre</v>
          </cell>
          <cell r="B13" t="str">
            <v>Diciembre</v>
          </cell>
          <cell r="C13" t="str">
            <v>December</v>
          </cell>
        </row>
        <row r="14">
          <cell r="A14" t="str">
            <v>MOD_1</v>
          </cell>
          <cell r="B14" t="str">
            <v>Primas emitidas y aceptadas totales</v>
          </cell>
          <cell r="C14" t="str">
            <v>Total written and accepted premiums</v>
          </cell>
        </row>
        <row r="15">
          <cell r="A15" t="str">
            <v>MOD_2</v>
          </cell>
          <cell r="B15" t="str">
            <v>Primas emitidas y aceptadas</v>
          </cell>
          <cell r="C15" t="str">
            <v>Gross written and accepted premiums</v>
          </cell>
        </row>
        <row r="16">
          <cell r="A16" t="str">
            <v>MOD_3</v>
          </cell>
          <cell r="B16" t="str">
            <v>Resultado del ejercicio</v>
          </cell>
          <cell r="C16" t="str">
            <v>Result for the period</v>
          </cell>
        </row>
        <row r="17">
          <cell r="A17" t="str">
            <v>MOD_4</v>
          </cell>
          <cell r="B17" t="str">
            <v>Resultado del año</v>
          </cell>
          <cell r="C17" t="str">
            <v>Result for the year</v>
          </cell>
        </row>
        <row r="18">
          <cell r="A18" t="str">
            <v>MOD_5</v>
          </cell>
          <cell r="B18" t="str">
            <v>Resultado atribuible a socios externos</v>
          </cell>
          <cell r="C18" t="str">
            <v>Result attributable to non-controlling interests</v>
          </cell>
        </row>
        <row r="19">
          <cell r="A19" t="str">
            <v>MOD_6</v>
          </cell>
          <cell r="B19" t="str">
            <v>Resultado atribuible a participaciones no-dominantes</v>
          </cell>
          <cell r="C19" t="str">
            <v>Result attributable to non-controlling interests</v>
          </cell>
        </row>
        <row r="20">
          <cell r="A20" t="str">
            <v>MOD_7</v>
          </cell>
          <cell r="B20" t="str">
            <v>Fondos Propios</v>
          </cell>
          <cell r="C20" t="str">
            <v>Shareholders' equity</v>
          </cell>
        </row>
        <row r="21">
          <cell r="A21" t="str">
            <v>MOD_8</v>
          </cell>
          <cell r="B21" t="str">
            <v>Patrimonio neto</v>
          </cell>
          <cell r="C21" t="str">
            <v>Equity</v>
          </cell>
        </row>
        <row r="22">
          <cell r="A22" t="str">
            <v>MOD_9</v>
          </cell>
          <cell r="B22" t="str">
            <v>Holding, eliminaciones y otras</v>
          </cell>
          <cell r="C22" t="str">
            <v>Holdings, eliminations and other</v>
          </cell>
        </row>
        <row r="23">
          <cell r="A23" t="str">
            <v>MOD_10</v>
          </cell>
          <cell r="B23" t="str">
            <v>Patrimonio neto atribuido</v>
          </cell>
          <cell r="C23" t="str">
            <v>Attributable equity</v>
          </cell>
        </row>
        <row r="24">
          <cell r="A24" t="str">
            <v>MOD_11</v>
          </cell>
          <cell r="B24" t="str">
            <v>TOTAL SEGUROS</v>
          </cell>
          <cell r="C24" t="str">
            <v>TOTAL INSURANCE</v>
          </cell>
        </row>
        <row r="25">
          <cell r="A25" t="str">
            <v>MOD_12</v>
          </cell>
          <cell r="B25" t="str">
            <v>Fondos gestionados</v>
          </cell>
          <cell r="C25" t="str">
            <v>Funds under management</v>
          </cell>
        </row>
        <row r="26">
          <cell r="A26" t="str">
            <v>MOD_13</v>
          </cell>
          <cell r="B26" t="str">
            <v>Ingresos operativos</v>
          </cell>
          <cell r="C26" t="str">
            <v>Operating revenue</v>
          </cell>
        </row>
        <row r="27">
          <cell r="A27" t="str">
            <v>MOD_14</v>
          </cell>
          <cell r="B27" t="str">
            <v>NO VIDA</v>
          </cell>
          <cell r="C27" t="str">
            <v>NON-LIFE</v>
          </cell>
        </row>
        <row r="28">
          <cell r="A28" t="str">
            <v>MOD_15</v>
          </cell>
          <cell r="B28" t="str">
            <v>Vida</v>
          </cell>
          <cell r="C28" t="str">
            <v>Life</v>
          </cell>
        </row>
        <row r="29">
          <cell r="A29" t="str">
            <v>MOD_16</v>
          </cell>
          <cell r="B29" t="str">
            <v>Otros ingresos</v>
          </cell>
          <cell r="C29" t="str">
            <v>Other revenue</v>
          </cell>
        </row>
        <row r="30">
          <cell r="A30" t="str">
            <v>MOD_17</v>
          </cell>
          <cell r="B30" t="str">
            <v>Primas imputadas netas</v>
          </cell>
          <cell r="C30" t="str">
            <v>Net premiums earned</v>
          </cell>
        </row>
        <row r="31">
          <cell r="A31" t="str">
            <v>MOD_18</v>
          </cell>
          <cell r="B31" t="str">
            <v>Resultado de Otras actividades</v>
          </cell>
          <cell r="C31" t="str">
            <v>Result from other business activities</v>
          </cell>
        </row>
        <row r="32">
          <cell r="A32" t="str">
            <v>MOD_19</v>
          </cell>
          <cell r="B32" t="str">
            <v>Beneficio bruto</v>
          </cell>
          <cell r="C32" t="str">
            <v>Gross result</v>
          </cell>
        </row>
        <row r="33">
          <cell r="A33" t="str">
            <v>MOD_20</v>
          </cell>
          <cell r="B33" t="str">
            <v>Impuesto sobre beneficios</v>
          </cell>
          <cell r="C33" t="str">
            <v>Tax on profits</v>
          </cell>
        </row>
        <row r="34">
          <cell r="A34" t="str">
            <v>MOD_21</v>
          </cell>
          <cell r="B34" t="str">
            <v>Socios externos</v>
          </cell>
          <cell r="C34" t="str">
            <v>Non-controlling interests</v>
          </cell>
        </row>
        <row r="35">
          <cell r="A35" t="str">
            <v>MOD_22</v>
          </cell>
          <cell r="B35" t="str">
            <v>Resultado neto atribuido</v>
          </cell>
          <cell r="C35" t="str">
            <v>Attributable net result</v>
          </cell>
        </row>
        <row r="36">
          <cell r="A36" t="str">
            <v>MOD_22_b</v>
          </cell>
          <cell r="B36" t="str">
            <v>Resultado neto atribuido
(Despues deterioro Fondo de Comercio)</v>
          </cell>
          <cell r="C36" t="str">
            <v>Attributable net result
(After Goodwill impairment)</v>
          </cell>
        </row>
        <row r="37">
          <cell r="A37" t="str">
            <v>MOD_22_C</v>
          </cell>
          <cell r="B37" t="str">
            <v>Deterioro Fondo de Comercio</v>
          </cell>
          <cell r="C37" t="str">
            <v>Goodwill Impairment</v>
          </cell>
        </row>
        <row r="38">
          <cell r="A38" t="str">
            <v>MOD_23</v>
          </cell>
          <cell r="B38" t="str">
            <v>Ratio combinado</v>
          </cell>
          <cell r="C38" t="str">
            <v>Combined ratio</v>
          </cell>
        </row>
        <row r="39">
          <cell r="A39" t="str">
            <v>MOD_24</v>
          </cell>
          <cell r="B39" t="str">
            <v>Ratio de gastos</v>
          </cell>
          <cell r="C39" t="str">
            <v>Expense ratio</v>
          </cell>
        </row>
        <row r="40">
          <cell r="A40" t="str">
            <v>MOD_25</v>
          </cell>
          <cell r="B40" t="str">
            <v>Ratio de siniestralidad</v>
          </cell>
          <cell r="C40" t="str">
            <v>Loss ratio</v>
          </cell>
        </row>
        <row r="41">
          <cell r="A41" t="str">
            <v>MOD_26</v>
          </cell>
          <cell r="B41" t="str">
            <v>Inversiones, inmuebles y tesorería</v>
          </cell>
          <cell r="C41" t="str">
            <v>Investments, real estate and cash</v>
          </cell>
        </row>
        <row r="42">
          <cell r="A42" t="str">
            <v>MOD_27</v>
          </cell>
          <cell r="B42" t="str">
            <v>Provisiones técnicas</v>
          </cell>
          <cell r="C42" t="str">
            <v>Technical provisions</v>
          </cell>
        </row>
        <row r="43">
          <cell r="A43" t="str">
            <v>MOD_28</v>
          </cell>
          <cell r="B43" t="str">
            <v>ROE</v>
          </cell>
          <cell r="C43" t="str">
            <v>ROE</v>
          </cell>
        </row>
        <row r="44">
          <cell r="A44" t="str">
            <v>MOD_29</v>
          </cell>
          <cell r="B44" t="str">
            <v>Deuda senior</v>
          </cell>
          <cell r="C44" t="str">
            <v>Senior debt</v>
          </cell>
        </row>
        <row r="45">
          <cell r="A45" t="str">
            <v>MOD_30</v>
          </cell>
          <cell r="B45" t="str">
            <v>Deuda bancaria</v>
          </cell>
          <cell r="C45" t="str">
            <v>Bank financing</v>
          </cell>
        </row>
        <row r="46">
          <cell r="A46" t="str">
            <v>MOD_31</v>
          </cell>
          <cell r="B46" t="str">
            <v>Deuda hibrida</v>
          </cell>
          <cell r="C46" t="str">
            <v>Hybrid debt</v>
          </cell>
        </row>
        <row r="47">
          <cell r="A47" t="str">
            <v>MOD_32</v>
          </cell>
          <cell r="B47" t="str">
            <v>Deuda subordinada</v>
          </cell>
          <cell r="C47" t="str">
            <v>Subordinated debt</v>
          </cell>
        </row>
        <row r="48">
          <cell r="A48" t="str">
            <v>MOD_33</v>
          </cell>
          <cell r="B48" t="str">
            <v>Deuda total</v>
          </cell>
          <cell r="C48" t="str">
            <v>Total debt</v>
          </cell>
        </row>
        <row r="49">
          <cell r="A49" t="str">
            <v>MOD_34</v>
          </cell>
          <cell r="B49" t="str">
            <v>- de la cual: deuda senior - 5/2026</v>
          </cell>
          <cell r="C49" t="str">
            <v>- of which: senior debt - 5/2026</v>
          </cell>
        </row>
        <row r="50">
          <cell r="A50" t="str">
            <v>MOD_35</v>
          </cell>
          <cell r="B50" t="str">
            <v>- de la cual: deuda subordinada - 7/2017</v>
          </cell>
          <cell r="C50" t="str">
            <v>- of which: subordinated debt - 7/2017</v>
          </cell>
        </row>
        <row r="51">
          <cell r="A51" t="str">
            <v>MOD_36</v>
          </cell>
          <cell r="B51" t="str">
            <v>- de la cual: deuda subordinada - 3/2047 (Primera Call 3/2027)</v>
          </cell>
          <cell r="C51" t="str">
            <v>- of which: subordinated debt - 3/2047 (First Call 3/2027)</v>
          </cell>
        </row>
        <row r="52">
          <cell r="A52" t="str">
            <v>MOD_36_B</v>
          </cell>
          <cell r="B52" t="str">
            <v>- de la cual: deuda subordinada - 9/2048 (Primera Call 9/2028)</v>
          </cell>
          <cell r="C52" t="str">
            <v>- of which: subordinated debt - 9/2048 (First Call 9/2028)</v>
          </cell>
        </row>
        <row r="53">
          <cell r="A53" t="str">
            <v>MOD_37</v>
          </cell>
          <cell r="B53" t="str">
            <v>- de la cual: préstamo sindicado 02/2025 (€ 1,000 M)</v>
          </cell>
          <cell r="C53" t="str">
            <v>- of which: syndicated credit facility - 02/2025 (€ 1,000 M)</v>
          </cell>
        </row>
        <row r="54">
          <cell r="A54" t="str">
            <v>MOD_38</v>
          </cell>
          <cell r="B54" t="str">
            <v>- de la cual: deuda bancaria</v>
          </cell>
          <cell r="C54" t="str">
            <v>- of which: bank debt</v>
          </cell>
        </row>
        <row r="55">
          <cell r="A55" t="str">
            <v>MOD_39</v>
          </cell>
          <cell r="B55" t="str">
            <v>Beneficios antes de impuestos</v>
          </cell>
          <cell r="C55" t="str">
            <v>Earnings before tax</v>
          </cell>
        </row>
        <row r="56">
          <cell r="A56" t="str">
            <v>MOD_40</v>
          </cell>
          <cell r="B56" t="str">
            <v>Gastos financieros</v>
          </cell>
          <cell r="C56" t="str">
            <v>Financial expenses</v>
          </cell>
        </row>
        <row r="57">
          <cell r="A57" t="str">
            <v>MOD_41</v>
          </cell>
          <cell r="B57" t="str">
            <v>Beneficios antes de impuestos &amp; gastos financieros</v>
          </cell>
          <cell r="C57" t="str">
            <v>Earnings before tax &amp; financial expenses</v>
          </cell>
        </row>
        <row r="58">
          <cell r="A58" t="str">
            <v>MOD_42</v>
          </cell>
          <cell r="B58" t="str">
            <v>Apalancamiento</v>
          </cell>
          <cell r="C58" t="str">
            <v>Leverage</v>
          </cell>
        </row>
        <row r="59">
          <cell r="A59" t="str">
            <v>MOD_43</v>
          </cell>
          <cell r="B59" t="str">
            <v>Patrimonio / Deuda</v>
          </cell>
          <cell r="C59" t="str">
            <v>Equity / Debt</v>
          </cell>
        </row>
        <row r="60">
          <cell r="A60" t="str">
            <v>MOD_44</v>
          </cell>
          <cell r="B60" t="str">
            <v>Beneficios antes de impuestos &amp; gastos financieros / gastos financieros (x)</v>
          </cell>
          <cell r="C60" t="str">
            <v>Earnings before tax &amp; financial expenses / financial expenses (x)</v>
          </cell>
        </row>
        <row r="61">
          <cell r="A61" t="str">
            <v>MOD_45</v>
          </cell>
          <cell r="B61" t="str">
            <v>Siniestralidad neta y variación de otras provisiones técnicas</v>
          </cell>
          <cell r="C61" t="str">
            <v>Net claims incurred and variation in other technical provisions</v>
          </cell>
        </row>
        <row r="62">
          <cell r="A62" t="str">
            <v>MOD_46</v>
          </cell>
          <cell r="B62" t="str">
            <v>Gastos de explotación netos</v>
          </cell>
          <cell r="C62" t="str">
            <v>Net operating expenses</v>
          </cell>
        </row>
        <row r="63">
          <cell r="A63" t="str">
            <v>MOD_47</v>
          </cell>
          <cell r="B63" t="str">
            <v>Otros ingresos y gastos técnicos</v>
          </cell>
          <cell r="C63" t="str">
            <v>Other technical revenue and expenses</v>
          </cell>
        </row>
        <row r="64">
          <cell r="A64" t="str">
            <v>MOD_48</v>
          </cell>
          <cell r="B64" t="str">
            <v>Resultado suscripción</v>
          </cell>
          <cell r="C64" t="str">
            <v xml:space="preserve">Underwriting result </v>
          </cell>
        </row>
        <row r="65">
          <cell r="A65" t="str">
            <v>MOD_49</v>
          </cell>
          <cell r="B65" t="str">
            <v>Resultado Técnico</v>
          </cell>
          <cell r="C65" t="str">
            <v>Technical result</v>
          </cell>
        </row>
        <row r="66">
          <cell r="A66" t="str">
            <v>MOD_50</v>
          </cell>
          <cell r="B66" t="str">
            <v>Ingresos financieros netos</v>
          </cell>
          <cell r="C66" t="str">
            <v>Net financial income</v>
          </cell>
        </row>
        <row r="67">
          <cell r="A67" t="str">
            <v>MOD_51</v>
          </cell>
          <cell r="B67" t="str">
            <v>Ingresos financieros netos y otros no técnicos</v>
          </cell>
          <cell r="C67" t="str">
            <v>Net financial income and other non-technical income and expenses</v>
          </cell>
        </row>
        <row r="68">
          <cell r="A68" t="str">
            <v>MOD_52</v>
          </cell>
          <cell r="B68" t="str">
            <v>Ingresos financieros netos y otros</v>
          </cell>
          <cell r="C68" t="str">
            <v>Net financial income and other</v>
          </cell>
        </row>
        <row r="69">
          <cell r="A69" t="str">
            <v>MOD_53</v>
          </cell>
          <cell r="B69" t="str">
            <v>Otros ingresos y gastos no técnicos</v>
          </cell>
          <cell r="C69" t="str">
            <v>Other non-technical revenue and expenses</v>
          </cell>
        </row>
        <row r="70">
          <cell r="A70" t="str">
            <v>MOD_54</v>
          </cell>
          <cell r="B70" t="str">
            <v>Resultado del negocio de No Vida</v>
          </cell>
          <cell r="C70" t="str">
            <v>Result of Non-Life business</v>
          </cell>
        </row>
        <row r="71">
          <cell r="A71" t="str">
            <v>MOD_55</v>
          </cell>
          <cell r="B71" t="str">
            <v xml:space="preserve">Resultado financiero y otros ingresos no técnicos </v>
          </cell>
          <cell r="C71" t="str">
            <v>Financial result and other non-technical revenue</v>
          </cell>
        </row>
        <row r="72">
          <cell r="A72" t="str">
            <v>MOD_56</v>
          </cell>
          <cell r="B72" t="str">
            <v>Resultado del negocio de Vida</v>
          </cell>
          <cell r="C72" t="str">
            <v>Result of Life business</v>
          </cell>
        </row>
        <row r="73">
          <cell r="A73" t="str">
            <v>MOD_57</v>
          </cell>
          <cell r="B73" t="str">
            <v>Ajustes por hiperinflación</v>
          </cell>
          <cell r="C73" t="str">
            <v>Hyperinflation adjustments</v>
          </cell>
        </row>
        <row r="74">
          <cell r="A74" t="str">
            <v>MOD_58</v>
          </cell>
          <cell r="B74" t="str">
            <v>Resultado antes de impuestos</v>
          </cell>
          <cell r="C74" t="str">
            <v>Result before tax</v>
          </cell>
        </row>
        <row r="75">
          <cell r="A75" t="str">
            <v>MOD_59</v>
          </cell>
          <cell r="B75" t="str">
            <v>Resultado de actividades interrumpidas</v>
          </cell>
          <cell r="C75" t="str">
            <v>Result from discontinued operations</v>
          </cell>
        </row>
        <row r="76">
          <cell r="A76" t="str">
            <v>MOD_60</v>
          </cell>
          <cell r="B76" t="str">
            <v>NORTEAMÉRICA</v>
          </cell>
          <cell r="C76" t="str">
            <v>NORTH AMERICA</v>
          </cell>
        </row>
        <row r="77">
          <cell r="A77" t="str">
            <v>MOD_61</v>
          </cell>
          <cell r="B77" t="str">
            <v>ESTADOS UNIDOS</v>
          </cell>
          <cell r="C77" t="str">
            <v>UNITED STATES</v>
          </cell>
        </row>
        <row r="78">
          <cell r="A78" t="str">
            <v>MOD_62</v>
          </cell>
          <cell r="B78" t="str">
            <v>PUERTO RICO</v>
          </cell>
          <cell r="C78" t="str">
            <v>PUERTO RICO</v>
          </cell>
        </row>
        <row r="79">
          <cell r="A79" t="str">
            <v>MOD_63</v>
          </cell>
          <cell r="B79" t="str">
            <v>TURQUÍA</v>
          </cell>
          <cell r="C79" t="str">
            <v>TURKEY</v>
          </cell>
        </row>
        <row r="80">
          <cell r="A80" t="str">
            <v>MOD_64</v>
          </cell>
          <cell r="B80" t="str">
            <v>ITALIA</v>
          </cell>
          <cell r="C80" t="str">
            <v>ITALY</v>
          </cell>
        </row>
        <row r="81">
          <cell r="A81" t="str">
            <v>MOD_65</v>
          </cell>
          <cell r="B81" t="str">
            <v>ALEMANIA</v>
          </cell>
          <cell r="C81" t="str">
            <v>GERMANY</v>
          </cell>
        </row>
        <row r="82">
          <cell r="A82" t="str">
            <v>MOD_66</v>
          </cell>
          <cell r="B82" t="str">
            <v>Primas</v>
          </cell>
          <cell r="C82" t="str">
            <v>Premiums</v>
          </cell>
        </row>
        <row r="83">
          <cell r="A83" t="str">
            <v>MOD_67</v>
          </cell>
          <cell r="B83" t="str">
            <v>Resultado atribuible</v>
          </cell>
          <cell r="C83" t="str">
            <v>Attributable result</v>
          </cell>
        </row>
        <row r="84">
          <cell r="A84" t="str">
            <v>MOD_68</v>
          </cell>
          <cell r="B84" t="str">
            <v>VIDA</v>
          </cell>
          <cell r="C84" t="str">
            <v>LIFE</v>
          </cell>
        </row>
        <row r="85">
          <cell r="A85" t="str">
            <v>MOD_69</v>
          </cell>
          <cell r="B85" t="str">
            <v>AUTOS</v>
          </cell>
          <cell r="C85" t="str">
            <v>AUTO</v>
          </cell>
        </row>
        <row r="86">
          <cell r="A86" t="str">
            <v>MOD_70</v>
          </cell>
          <cell r="B86" t="str">
            <v>SEGUROS GENERALES</v>
          </cell>
          <cell r="C86" t="str">
            <v>GENERAL P&amp;C</v>
          </cell>
        </row>
        <row r="87">
          <cell r="A87" t="str">
            <v>MOD_71</v>
          </cell>
          <cell r="B87" t="str">
            <v>SALUD &amp; ACCIDENTES</v>
          </cell>
          <cell r="C87" t="str">
            <v>HEALTH &amp; ACCIDENT</v>
          </cell>
        </row>
        <row r="88">
          <cell r="A88" t="str">
            <v>MOD_72</v>
          </cell>
          <cell r="B88" t="str">
            <v>OTROS NO VIDA</v>
          </cell>
          <cell r="C88" t="str">
            <v>OTHER NON LIFE</v>
          </cell>
        </row>
        <row r="89">
          <cell r="A89" t="str">
            <v>MOD_73</v>
          </cell>
          <cell r="B89" t="str">
            <v>BRASIL</v>
          </cell>
          <cell r="C89" t="str">
            <v>BRAZIL</v>
          </cell>
        </row>
        <row r="90">
          <cell r="A90" t="str">
            <v>MOD_74</v>
          </cell>
          <cell r="B90" t="str">
            <v>LATAM NORTE</v>
          </cell>
          <cell r="C90" t="str">
            <v>LATAM NORTH</v>
          </cell>
        </row>
        <row r="91">
          <cell r="A91" t="str">
            <v>MOD_75</v>
          </cell>
          <cell r="B91" t="str">
            <v>MÉXICO</v>
          </cell>
          <cell r="C91" t="str">
            <v>MEXICO</v>
          </cell>
        </row>
        <row r="92">
          <cell r="A92" t="str">
            <v>MOD_76</v>
          </cell>
          <cell r="B92" t="str">
            <v>AMÉRICA CENTRAL</v>
          </cell>
          <cell r="C92" t="str">
            <v>CENTRAL AMERICA</v>
          </cell>
        </row>
        <row r="93">
          <cell r="A93" t="str">
            <v>MOD_77</v>
          </cell>
          <cell r="B93" t="str">
            <v>REP. DOMINICANA</v>
          </cell>
          <cell r="C93" t="str">
            <v>DOMINICAN REP.</v>
          </cell>
        </row>
        <row r="94">
          <cell r="A94" t="str">
            <v>MOD_78</v>
          </cell>
          <cell r="B94" t="str">
            <v>LATAM SUR</v>
          </cell>
          <cell r="C94" t="str">
            <v>LATAM SOUTH</v>
          </cell>
        </row>
        <row r="95">
          <cell r="A95" t="str">
            <v>MOD_79</v>
          </cell>
          <cell r="B95" t="str">
            <v>PERÚ</v>
          </cell>
          <cell r="C95" t="str">
            <v>PERU</v>
          </cell>
        </row>
        <row r="96">
          <cell r="A96" t="str">
            <v>MOD_80</v>
          </cell>
          <cell r="B96" t="str">
            <v>Ratio de Siniestralidad No Vida</v>
          </cell>
          <cell r="C96" t="str">
            <v>Non-Life Loss Ratio</v>
          </cell>
        </row>
        <row r="97">
          <cell r="A97" t="str">
            <v>MOD_81</v>
          </cell>
          <cell r="B97" t="str">
            <v>Ratio de Gastos No Vida</v>
          </cell>
          <cell r="C97" t="str">
            <v>Non-Life Expense Ratio</v>
          </cell>
        </row>
        <row r="98">
          <cell r="A98" t="str">
            <v>MOD_82</v>
          </cell>
          <cell r="B98" t="str">
            <v>Ratio Combinado No Vida</v>
          </cell>
          <cell r="C98" t="str">
            <v>Non-Life Combined Ratio</v>
          </cell>
        </row>
        <row r="99">
          <cell r="A99" t="str">
            <v>MOD_83</v>
          </cell>
          <cell r="B99" t="str">
            <v>Número de vehículos asegurados (unidades)</v>
          </cell>
          <cell r="C99" t="str">
            <v>Number of vehicles insured (units)</v>
          </cell>
        </row>
        <row r="100">
          <cell r="A100" t="str">
            <v>MOD_84</v>
          </cell>
          <cell r="B100" t="str">
            <v>Ratio combinado (periodo actual)</v>
          </cell>
          <cell r="C100" t="str">
            <v>Combined ratio (current period)</v>
          </cell>
        </row>
        <row r="101">
          <cell r="A101" t="str">
            <v>MOD_85</v>
          </cell>
          <cell r="B101" t="str">
            <v>Siniestralidad</v>
          </cell>
          <cell r="C101" t="str">
            <v>Loss Ratio</v>
          </cell>
        </row>
        <row r="102">
          <cell r="A102" t="str">
            <v>MOD_86</v>
          </cell>
          <cell r="B102" t="str">
            <v>Gastos</v>
          </cell>
          <cell r="C102" t="str">
            <v>Expense Ratio</v>
          </cell>
        </row>
        <row r="103">
          <cell r="A103" t="str">
            <v>MOD_87</v>
          </cell>
          <cell r="B103" t="str">
            <v>Capital, resultados retenidos y reservas</v>
          </cell>
          <cell r="C103" t="str">
            <v>Capital, retained earnings and reserves</v>
          </cell>
        </row>
        <row r="104">
          <cell r="A104" t="str">
            <v>MOD_88</v>
          </cell>
          <cell r="B104" t="str">
            <v>Acciones propias y otros ajustes</v>
          </cell>
          <cell r="C104" t="str">
            <v>Treasury stock and other adjustments</v>
          </cell>
        </row>
        <row r="105">
          <cell r="A105" t="str">
            <v>MOD_89</v>
          </cell>
          <cell r="B105" t="str">
            <v>Plusvalías netas</v>
          </cell>
          <cell r="C105" t="str">
            <v>Net capital gains</v>
          </cell>
        </row>
        <row r="106">
          <cell r="A106" t="str">
            <v>MOD_90</v>
          </cell>
          <cell r="B106" t="str">
            <v>Diferencias de cambio</v>
          </cell>
          <cell r="C106" t="str">
            <v>Foreign exchange differences</v>
          </cell>
        </row>
        <row r="107">
          <cell r="A107" t="str">
            <v>MOD_91</v>
          </cell>
          <cell r="B107" t="str">
            <v>Diferencias de conversión</v>
          </cell>
          <cell r="C107" t="str">
            <v>Currency conversion differences</v>
          </cell>
        </row>
        <row r="108">
          <cell r="A108" t="str">
            <v>MOD_92</v>
          </cell>
          <cell r="B108" t="str">
            <v>Activos financieros disponibles para la venta</v>
          </cell>
          <cell r="C108" t="str">
            <v xml:space="preserve">Financial assets available for sale </v>
          </cell>
        </row>
        <row r="109">
          <cell r="A109" t="str">
            <v>MOD_93</v>
          </cell>
          <cell r="B109" t="str">
            <v>Contabilidad tácita</v>
          </cell>
          <cell r="C109" t="str">
            <v>Shadow accounting</v>
          </cell>
        </row>
        <row r="110">
          <cell r="A110" t="str">
            <v>MOD_94</v>
          </cell>
          <cell r="B110" t="str">
            <v>Otros ingresos y gastos reconocidos</v>
          </cell>
          <cell r="C110" t="str">
            <v>Other recognized revenue and expenses</v>
          </cell>
        </row>
        <row r="111">
          <cell r="A111" t="str">
            <v>MOD_95</v>
          </cell>
          <cell r="B111" t="str">
            <v>EVOLUCIÓN DEL PATRIMONIO</v>
          </cell>
          <cell r="C111" t="str">
            <v>EQUITY DEVELOPMENT</v>
          </cell>
        </row>
        <row r="112">
          <cell r="A112" t="str">
            <v>MOD_96</v>
          </cell>
          <cell r="B112" t="str">
            <v>SALDO A 31/12 EJERCICIO ANTERIOR</v>
          </cell>
          <cell r="C112" t="str">
            <v>BALANCE AT 12/31 PREVIOUS YEAR</v>
          </cell>
        </row>
        <row r="113">
          <cell r="A113" t="str">
            <v>MOD_97</v>
          </cell>
          <cell r="B113" t="str">
            <v>Ingresos y gastos reconocidos 
directamente en patrimonio neto:</v>
          </cell>
          <cell r="C113" t="str">
            <v>Additions and deductions recognized directly in equity</v>
          </cell>
        </row>
        <row r="114">
          <cell r="A114" t="str">
            <v>MOD_98</v>
          </cell>
          <cell r="B114" t="str">
            <v>Por activos financieros disponibles para la venta</v>
          </cell>
          <cell r="C114" t="str">
            <v xml:space="preserve">Financial assets available for sale </v>
          </cell>
        </row>
        <row r="115">
          <cell r="A115" t="str">
            <v>MOD_99</v>
          </cell>
          <cell r="B115" t="str">
            <v>Por diferencias de conversión</v>
          </cell>
          <cell r="C115" t="str">
            <v>Currency conversion differences</v>
          </cell>
        </row>
        <row r="116">
          <cell r="A116" t="str">
            <v>MOD_100</v>
          </cell>
          <cell r="B116" t="str">
            <v xml:space="preserve">Por contabilidad tácita </v>
          </cell>
          <cell r="C116" t="str">
            <v>Shadow accounting</v>
          </cell>
        </row>
        <row r="117">
          <cell r="A117" t="str">
            <v>MOD_101</v>
          </cell>
          <cell r="B117" t="str">
            <v>Resultado del período</v>
          </cell>
          <cell r="C117" t="str">
            <v>Result for the period</v>
          </cell>
        </row>
        <row r="118">
          <cell r="A118" t="str">
            <v>MOD_102</v>
          </cell>
          <cell r="B118" t="str">
            <v>Distribución de resultados</v>
          </cell>
          <cell r="C118" t="str">
            <v>Dividends</v>
          </cell>
        </row>
        <row r="119">
          <cell r="A119" t="str">
            <v>MOD_103</v>
          </cell>
          <cell r="B119" t="str">
            <v>Otros cambios en el patrimonio neto</v>
          </cell>
          <cell r="C119" t="str">
            <v>Other changes in net equity</v>
          </cell>
        </row>
        <row r="120">
          <cell r="A120" t="str">
            <v>MOD_104</v>
          </cell>
          <cell r="B120" t="str">
            <v>SALDO AL FINAL DEL PERÍODO</v>
          </cell>
          <cell r="C120" t="str">
            <v>BALANCE AS AT PERIOD END</v>
          </cell>
        </row>
        <row r="121">
          <cell r="A121" t="str">
            <v>MOD_105</v>
          </cell>
          <cell r="B121" t="str">
            <v>AHORRO GESTIONADO</v>
          </cell>
          <cell r="C121" t="str">
            <v>MANAGED SAVINGS</v>
          </cell>
        </row>
        <row r="122">
          <cell r="A122" t="str">
            <v>MOD_106</v>
          </cell>
          <cell r="B122" t="str">
            <v>Provisiones técnicas de Vida</v>
          </cell>
          <cell r="C122" t="str">
            <v>Life technical provisons</v>
          </cell>
        </row>
        <row r="123">
          <cell r="A123" t="str">
            <v>MOD_107</v>
          </cell>
          <cell r="B123" t="str">
            <v>Ajustes contabilidad tácita</v>
          </cell>
          <cell r="C123" t="str">
            <v>Shadow accounting adjustments</v>
          </cell>
        </row>
        <row r="124">
          <cell r="A124" t="str">
            <v>MOD_108</v>
          </cell>
          <cell r="B124" t="str">
            <v>ACTIVOS BAJO GESTIÓN</v>
          </cell>
          <cell r="C124" t="str">
            <v>ASSETS UNDER MANAGEMENT</v>
          </cell>
        </row>
        <row r="125">
          <cell r="A125" t="str">
            <v>MOD_109</v>
          </cell>
          <cell r="B125" t="str">
            <v>Cartera de inversión</v>
          </cell>
          <cell r="C125" t="str">
            <v>Investment portfolio</v>
          </cell>
        </row>
        <row r="126">
          <cell r="A126" t="str">
            <v>MOD_110</v>
          </cell>
          <cell r="B126" t="str">
            <v>Fondos de pensiones</v>
          </cell>
          <cell r="C126" t="str">
            <v>Pension funds</v>
          </cell>
        </row>
        <row r="127">
          <cell r="A127" t="str">
            <v>MOD_111</v>
          </cell>
          <cell r="B127" t="str">
            <v>Fondos de inversión y otros</v>
          </cell>
          <cell r="C127" t="str">
            <v>Mutual funds and other</v>
          </cell>
        </row>
        <row r="128">
          <cell r="A128" t="str">
            <v>MOD_112</v>
          </cell>
          <cell r="B128" t="str">
            <v>Renta fija gobiernos</v>
          </cell>
          <cell r="C128" t="str">
            <v>Government fixed income</v>
          </cell>
        </row>
        <row r="129">
          <cell r="A129" t="str">
            <v>MOD_113</v>
          </cell>
          <cell r="B129" t="str">
            <v>Renta fija - Corporativa</v>
          </cell>
          <cell r="C129" t="str">
            <v>Corporate fixed income</v>
          </cell>
        </row>
        <row r="130">
          <cell r="A130" t="str">
            <v>MOD_114</v>
          </cell>
          <cell r="B130" t="str">
            <v>Inmuebles*</v>
          </cell>
          <cell r="C130" t="str">
            <v>Real Estate*</v>
          </cell>
        </row>
        <row r="131">
          <cell r="A131" t="str">
            <v>MOD_115</v>
          </cell>
          <cell r="B131" t="str">
            <v>Renta variable</v>
          </cell>
          <cell r="C131" t="str">
            <v>Equity</v>
          </cell>
        </row>
        <row r="132">
          <cell r="A132" t="str">
            <v>MOD_116</v>
          </cell>
          <cell r="B132" t="str">
            <v>Fondos de inversión</v>
          </cell>
          <cell r="C132" t="str">
            <v>Mutual funds</v>
          </cell>
        </row>
        <row r="133">
          <cell r="A133" t="str">
            <v>MOD_117</v>
          </cell>
          <cell r="B133" t="str">
            <v>Tesorería</v>
          </cell>
          <cell r="C133" t="str">
            <v>Cash</v>
          </cell>
        </row>
        <row r="134">
          <cell r="A134" t="str">
            <v>MOD_118</v>
          </cell>
          <cell r="B134" t="str">
            <v>Otras inversiones</v>
          </cell>
          <cell r="C134" t="str">
            <v>Other investments</v>
          </cell>
        </row>
        <row r="135">
          <cell r="A135" t="str">
            <v>MOD_119</v>
          </cell>
          <cell r="B135" t="str">
            <v>Resto de Europa</v>
          </cell>
          <cell r="C135" t="str">
            <v>Rest of Europe</v>
          </cell>
        </row>
        <row r="136">
          <cell r="A136" t="str">
            <v>MOD_120</v>
          </cell>
          <cell r="B136" t="str">
            <v>Latinoamérica - Resto</v>
          </cell>
          <cell r="C136" t="str">
            <v>Latin America - Other</v>
          </cell>
        </row>
        <row r="137">
          <cell r="A137" t="str">
            <v>MOD_121</v>
          </cell>
          <cell r="B137" t="str">
            <v>Otros países</v>
          </cell>
          <cell r="C137" t="str">
            <v>Other countries</v>
          </cell>
        </row>
        <row r="138">
          <cell r="A138" t="str">
            <v>MOD_122</v>
          </cell>
          <cell r="B138" t="str">
            <v>Balance</v>
          </cell>
          <cell r="C138" t="str">
            <v>Balance sheet</v>
          </cell>
        </row>
        <row r="139">
          <cell r="A139" t="str">
            <v>MOD_123</v>
          </cell>
          <cell r="B139" t="str">
            <v>Fondo de comercio</v>
          </cell>
          <cell r="C139" t="str">
            <v>Goodwill</v>
          </cell>
        </row>
        <row r="140">
          <cell r="A140" t="str">
            <v>MOD_124</v>
          </cell>
          <cell r="B140" t="str">
            <v>Otros activos intangibles</v>
          </cell>
          <cell r="C140" t="str">
            <v>Other intangible assets</v>
          </cell>
        </row>
        <row r="141">
          <cell r="A141" t="str">
            <v>MOD_125</v>
          </cell>
          <cell r="B141" t="str">
            <v>Otro inmovilizado material</v>
          </cell>
          <cell r="C141" t="str">
            <v>Other fixed assets</v>
          </cell>
        </row>
        <row r="142">
          <cell r="A142" t="str">
            <v>MOD_126</v>
          </cell>
          <cell r="B142" t="str">
            <v>Inversiones financieras</v>
          </cell>
          <cell r="C142" t="str">
            <v>Financial investments</v>
          </cell>
        </row>
        <row r="143">
          <cell r="A143" t="str">
            <v>MOD_127</v>
          </cell>
          <cell r="B143" t="str">
            <v>Inversiones Unit-Linked</v>
          </cell>
          <cell r="C143" t="str">
            <v>Unit-Linked investments</v>
          </cell>
        </row>
        <row r="144">
          <cell r="A144" t="str">
            <v>MOD_128</v>
          </cell>
          <cell r="B144" t="str">
            <v>Participación del reaseguro en las provisiones técnicas</v>
          </cell>
          <cell r="C144" t="str">
            <v>Participation of reinsurance in technical provisions</v>
          </cell>
        </row>
        <row r="145">
          <cell r="A145" t="str">
            <v>MOD_129</v>
          </cell>
          <cell r="B145" t="str">
            <v>Créditos de operaciones de seguro y reaseguro</v>
          </cell>
          <cell r="C145" t="str">
            <v>Receivables on insurance and reinsurance operations</v>
          </cell>
        </row>
        <row r="146">
          <cell r="A146" t="str">
            <v>MOD_130</v>
          </cell>
          <cell r="B146" t="str">
            <v>Activos por Impuestos diferidos</v>
          </cell>
          <cell r="C146" t="str">
            <v>Deferred taxes</v>
          </cell>
        </row>
        <row r="147">
          <cell r="A147" t="str">
            <v>MOD_131</v>
          </cell>
          <cell r="B147" t="str">
            <v>Activos mantenidos para la venta</v>
          </cell>
          <cell r="C147" t="str">
            <v xml:space="preserve">Assets held for sale </v>
          </cell>
        </row>
        <row r="148">
          <cell r="A148" t="str">
            <v>MOD_132</v>
          </cell>
          <cell r="B148" t="str">
            <v>Otros activos</v>
          </cell>
          <cell r="C148" t="str">
            <v>Other assets</v>
          </cell>
        </row>
        <row r="149">
          <cell r="A149" t="str">
            <v>MOD_133</v>
          </cell>
          <cell r="B149" t="str">
            <v>TOTAL ACTIVO</v>
          </cell>
          <cell r="C149" t="str">
            <v>TOTAL ASSETS</v>
          </cell>
        </row>
        <row r="150">
          <cell r="A150" t="str">
            <v>MOD_134</v>
          </cell>
          <cell r="B150" t="str">
            <v xml:space="preserve">Patrimonio atribuido a la Sociedad dominante </v>
          </cell>
          <cell r="C150" t="str">
            <v>Equity attributable to the Controlling company</v>
          </cell>
        </row>
        <row r="151">
          <cell r="A151" t="str">
            <v>MOD_135</v>
          </cell>
          <cell r="B151" t="str">
            <v>Deuda financiera</v>
          </cell>
          <cell r="C151" t="str">
            <v>Financial debt</v>
          </cell>
        </row>
        <row r="152">
          <cell r="A152" t="str">
            <v>MOD_136</v>
          </cell>
          <cell r="B152" t="str">
            <v xml:space="preserve">Provisiones para riesgos y gastos </v>
          </cell>
          <cell r="C152" t="str">
            <v>Provisions for risks and expenses</v>
          </cell>
        </row>
        <row r="153">
          <cell r="A153" t="str">
            <v>MOD_137</v>
          </cell>
          <cell r="B153" t="str">
            <v>Pasivos asociados a activos mantenidos para la venta</v>
          </cell>
          <cell r="C153" t="str">
            <v>Liabilities held for sale</v>
          </cell>
        </row>
        <row r="154">
          <cell r="A154" t="str">
            <v>MOD_138</v>
          </cell>
          <cell r="B154" t="str">
            <v>Otros pasivos</v>
          </cell>
          <cell r="C154" t="str">
            <v>Other liabilities</v>
          </cell>
        </row>
        <row r="155">
          <cell r="A155" t="str">
            <v>MOD_139</v>
          </cell>
          <cell r="B155" t="str">
            <v>TOTAL PASIVO</v>
          </cell>
          <cell r="C155" t="str">
            <v>TOTAL LIABILITIES</v>
          </cell>
        </row>
        <row r="156">
          <cell r="A156" t="str">
            <v>MOD_140</v>
          </cell>
          <cell r="B156" t="str">
            <v>Ingresos financieros de las inversiones</v>
          </cell>
          <cell r="C156" t="str">
            <v>Financial income from investments</v>
          </cell>
        </row>
        <row r="157">
          <cell r="A157" t="str">
            <v>MOD_141</v>
          </cell>
          <cell r="B157" t="str">
            <v>Ingresos de entidades no aseguradoras y otros ingresos</v>
          </cell>
          <cell r="C157" t="str">
            <v>Revenue from non-insurance entities and other revenue</v>
          </cell>
        </row>
        <row r="158">
          <cell r="A158" t="str">
            <v>MOD_142</v>
          </cell>
          <cell r="B158" t="str">
            <v>Total ingresos consolidados</v>
          </cell>
          <cell r="C158" t="str">
            <v>Total consolidated revenue</v>
          </cell>
        </row>
        <row r="159">
          <cell r="A159" t="str">
            <v>MOD_143</v>
          </cell>
          <cell r="B159" t="str">
            <v>Negocio de Vida</v>
          </cell>
          <cell r="C159" t="str">
            <v>Life Business</v>
          </cell>
        </row>
        <row r="160">
          <cell r="A160" t="str">
            <v>MOD_144</v>
          </cell>
          <cell r="B160" t="str">
            <v>Negocio de No Vida</v>
          </cell>
          <cell r="C160" t="str">
            <v>Non-Life Business</v>
          </cell>
        </row>
        <row r="161">
          <cell r="A161" t="str">
            <v>MOD_145</v>
          </cell>
          <cell r="B161" t="str">
            <v>OTRAS ACTIVIDADES</v>
          </cell>
          <cell r="C161" t="str">
            <v>OTHER ACTIVITIES</v>
          </cell>
        </row>
        <row r="162">
          <cell r="A162" t="str">
            <v>MOD_146</v>
          </cell>
          <cell r="B162" t="str">
            <v>Ingresos y gastos netos de explotación</v>
          </cell>
          <cell r="C162" t="str">
            <v>Net operating revenues and expenses</v>
          </cell>
        </row>
        <row r="163">
          <cell r="A163" t="str">
            <v>MOD_147</v>
          </cell>
          <cell r="B163" t="str">
            <v>Beneficio antes de impuestos</v>
          </cell>
          <cell r="C163" t="str">
            <v>Result before tax</v>
          </cell>
        </row>
        <row r="164">
          <cell r="A164" t="str">
            <v>MOD_148</v>
          </cell>
          <cell r="B164" t="str">
            <v>Resultado después de impuestos de actividades interrumpidas</v>
          </cell>
          <cell r="C164" t="str">
            <v>Result after tax from discontinued operations</v>
          </cell>
        </row>
        <row r="165">
          <cell r="A165" t="str">
            <v>MOD_149</v>
          </cell>
          <cell r="B165" t="str">
            <v>Resultado atribuible a la Sociedad dominante</v>
          </cell>
          <cell r="C165" t="str">
            <v>Result attributable to the controlling Company</v>
          </cell>
        </row>
        <row r="166">
          <cell r="A166" t="str">
            <v>MOD_150</v>
          </cell>
          <cell r="B166" t="str">
            <v>Dólar estadounidense</v>
          </cell>
          <cell r="C166" t="str">
            <v>US dollar</v>
          </cell>
        </row>
        <row r="167">
          <cell r="A167" t="str">
            <v>MOD_151</v>
          </cell>
          <cell r="B167" t="str">
            <v>Real brasileño</v>
          </cell>
          <cell r="C167" t="str">
            <v>Brazilian real</v>
          </cell>
        </row>
        <row r="168">
          <cell r="A168" t="str">
            <v>MOD_152</v>
          </cell>
          <cell r="B168" t="str">
            <v>Lira turca</v>
          </cell>
          <cell r="C168" t="str">
            <v>Turkish lira</v>
          </cell>
        </row>
        <row r="169">
          <cell r="A169" t="str">
            <v>MOD_153</v>
          </cell>
          <cell r="B169" t="str">
            <v>Peso mexicano</v>
          </cell>
          <cell r="C169" t="str">
            <v>Mexican peso</v>
          </cell>
        </row>
        <row r="170">
          <cell r="A170" t="str">
            <v>MOD_154</v>
          </cell>
          <cell r="B170" t="str">
            <v>Peso colombiano</v>
          </cell>
          <cell r="C170" t="str">
            <v>Colombian peso</v>
          </cell>
        </row>
        <row r="171">
          <cell r="A171" t="str">
            <v>MOD_155</v>
          </cell>
          <cell r="B171" t="str">
            <v xml:space="preserve">Peso chileno </v>
          </cell>
          <cell r="C171" t="str">
            <v>Chilean peso</v>
          </cell>
        </row>
        <row r="172">
          <cell r="A172" t="str">
            <v>MOD_156</v>
          </cell>
          <cell r="B172" t="str">
            <v>Sol peruano</v>
          </cell>
          <cell r="C172" t="str">
            <v>Peruvian sol</v>
          </cell>
        </row>
        <row r="173">
          <cell r="A173" t="str">
            <v>MOD_157</v>
          </cell>
          <cell r="B173" t="str">
            <v>Peso argentino</v>
          </cell>
          <cell r="C173" t="str">
            <v>Argentine peso</v>
          </cell>
        </row>
        <row r="174">
          <cell r="A174" t="str">
            <v>MOD_158</v>
          </cell>
          <cell r="B174" t="str">
            <v>Var. tipos de cambio medios</v>
          </cell>
          <cell r="C174" t="str">
            <v>Var. Average Exchange Rates</v>
          </cell>
        </row>
        <row r="175">
          <cell r="A175" t="str">
            <v>MOD_159</v>
          </cell>
          <cell r="B175" t="str">
            <v>Resultados</v>
          </cell>
          <cell r="C175" t="str">
            <v>Results</v>
          </cell>
        </row>
        <row r="176">
          <cell r="A176" t="str">
            <v>MOD_160</v>
          </cell>
          <cell r="B176" t="str">
            <v>Ingresos</v>
          </cell>
          <cell r="C176" t="str">
            <v>Revenue</v>
          </cell>
        </row>
        <row r="177">
          <cell r="A177" t="str">
            <v>MOD_161</v>
          </cell>
          <cell r="B177" t="str">
            <v xml:space="preserve">   - No Vida</v>
          </cell>
          <cell r="C177" t="str">
            <v xml:space="preserve"> - Non-Life</v>
          </cell>
        </row>
        <row r="178">
          <cell r="A178" t="str">
            <v>MOD_162</v>
          </cell>
          <cell r="B178" t="str">
            <v xml:space="preserve">   - Vida</v>
          </cell>
          <cell r="C178" t="str">
            <v xml:space="preserve"> - Life</v>
          </cell>
        </row>
        <row r="179">
          <cell r="A179" t="str">
            <v>MOD_163</v>
          </cell>
          <cell r="B179" t="str">
            <v>- Otros países</v>
          </cell>
          <cell r="C179" t="str">
            <v>- Other countries</v>
          </cell>
        </row>
        <row r="180">
          <cell r="A180" t="str">
            <v>MOD_164</v>
          </cell>
          <cell r="B180" t="str">
            <v>Beneficio por acción (euros / 6 meses)</v>
          </cell>
          <cell r="C180" t="str">
            <v>Earnings per share (euros / 6 months)</v>
          </cell>
        </row>
        <row r="181">
          <cell r="A181" t="str">
            <v>MOD_165</v>
          </cell>
          <cell r="B181" t="str">
            <v>BPA</v>
          </cell>
          <cell r="C181" t="str">
            <v>EPS</v>
          </cell>
        </row>
        <row r="182">
          <cell r="A182" t="str">
            <v>MOD_166</v>
          </cell>
          <cell r="B182" t="str">
            <v>Activos totales</v>
          </cell>
          <cell r="C182" t="str">
            <v>Total assets</v>
          </cell>
        </row>
        <row r="183">
          <cell r="A183" t="str">
            <v>MOD_167</v>
          </cell>
          <cell r="B183" t="str">
            <v>Activos gestionados</v>
          </cell>
          <cell r="C183" t="str">
            <v>Assets under management</v>
          </cell>
        </row>
        <row r="184">
          <cell r="A184" t="str">
            <v>MOD_168</v>
          </cell>
          <cell r="B184" t="str">
            <v xml:space="preserve">Deuda </v>
          </cell>
          <cell r="C184" t="str">
            <v>Debt</v>
          </cell>
        </row>
        <row r="185">
          <cell r="A185" t="str">
            <v>MOD_169</v>
          </cell>
          <cell r="B185" t="str">
            <v>Ratio de solvencia</v>
          </cell>
          <cell r="C185" t="str">
            <v>Solvency ratio</v>
          </cell>
        </row>
        <row r="186">
          <cell r="A186" t="str">
            <v>MOD_170</v>
          </cell>
          <cell r="B186" t="str">
            <v>Ratios</v>
          </cell>
          <cell r="C186" t="str">
            <v>Ratios</v>
          </cell>
        </row>
        <row r="187">
          <cell r="A187" t="str">
            <v>MOD_171</v>
          </cell>
          <cell r="B187" t="str">
            <v>Empleados a cierre del periodo</v>
          </cell>
          <cell r="C187" t="str">
            <v>Employees at the close of the period</v>
          </cell>
        </row>
        <row r="188">
          <cell r="A188" t="str">
            <v>MOD_172</v>
          </cell>
          <cell r="B188" t="str">
            <v>Acción MAPFRE</v>
          </cell>
          <cell r="C188" t="str">
            <v>MAPFRE share</v>
          </cell>
        </row>
        <row r="189">
          <cell r="A189" t="str">
            <v>MOD_173</v>
          </cell>
          <cell r="B189" t="str">
            <v>Capitalización bursátil (millones de  euros)</v>
          </cell>
          <cell r="C189" t="str">
            <v>Market capitalization (million euros)</v>
          </cell>
        </row>
        <row r="190">
          <cell r="A190" t="str">
            <v>MOD_174</v>
          </cell>
          <cell r="B190" t="str">
            <v>Valor acción (euros)</v>
          </cell>
          <cell r="C190" t="str">
            <v>Share price (euros)</v>
          </cell>
        </row>
        <row r="191">
          <cell r="A191" t="str">
            <v>MOD_175</v>
          </cell>
          <cell r="B191" t="str">
            <v xml:space="preserve">Variación cotización desde 1 Enero(%)        </v>
          </cell>
          <cell r="C191" t="str">
            <v>Share price variation since January 1</v>
          </cell>
        </row>
        <row r="192">
          <cell r="A192" t="str">
            <v>MOD_176</v>
          </cell>
          <cell r="B192" t="str">
            <v>- España</v>
          </cell>
          <cell r="C192" t="str">
            <v>- Spain</v>
          </cell>
        </row>
        <row r="193">
          <cell r="A193" t="str">
            <v>MOD_177</v>
          </cell>
          <cell r="B193" t="str">
            <v>Estados Unidos</v>
          </cell>
          <cell r="C193" t="str">
            <v>United States</v>
          </cell>
        </row>
        <row r="194">
          <cell r="A194" t="str">
            <v>MOD_178</v>
          </cell>
          <cell r="B194" t="str">
            <v>Brasil</v>
          </cell>
          <cell r="C194" t="str">
            <v>Brazil</v>
          </cell>
        </row>
        <row r="195">
          <cell r="A195" t="str">
            <v>MOD_179</v>
          </cell>
          <cell r="B195" t="str">
            <v>España</v>
          </cell>
          <cell r="C195" t="str">
            <v>Spain</v>
          </cell>
        </row>
        <row r="196">
          <cell r="A196" t="str">
            <v>MOD_180</v>
          </cell>
          <cell r="B196" t="str">
            <v>Otros</v>
          </cell>
          <cell r="C196" t="str">
            <v>Other</v>
          </cell>
        </row>
        <row r="197">
          <cell r="A197" t="str">
            <v>MOD_181</v>
          </cell>
          <cell r="B197" t="str">
            <v>Evolución Trimestral</v>
          </cell>
          <cell r="C197" t="str">
            <v>Quarterly development</v>
          </cell>
        </row>
        <row r="198">
          <cell r="A198" t="str">
            <v>MOD_182</v>
          </cell>
          <cell r="B198" t="str">
            <v>OTROS NO VIDA</v>
          </cell>
          <cell r="C198" t="str">
            <v>OTHER NON-LIFE</v>
          </cell>
        </row>
        <row r="199">
          <cell r="A199" t="str">
            <v>MOD_183</v>
          </cell>
          <cell r="B199" t="str">
            <v xml:space="preserve"> - Primas emitidas y aceptadas</v>
          </cell>
          <cell r="C199" t="str">
            <v xml:space="preserve"> - Gross written and accepted premiums</v>
          </cell>
        </row>
        <row r="200">
          <cell r="A200" t="str">
            <v>MOD_184</v>
          </cell>
          <cell r="B200" t="str">
            <v xml:space="preserve"> - Otros ingresos</v>
          </cell>
          <cell r="C200" t="str">
            <v xml:space="preserve"> - Other revenue</v>
          </cell>
        </row>
        <row r="201">
          <cell r="A201" t="str">
            <v>MOD_185</v>
          </cell>
          <cell r="B201" t="str">
            <v>Total Patrimonio</v>
          </cell>
          <cell r="C201" t="str">
            <v>Total Equity</v>
          </cell>
        </row>
        <row r="202">
          <cell r="A202" t="str">
            <v>MOD_186</v>
          </cell>
          <cell r="B202" t="str">
            <v>AJUSTES CONS. Y ÁREAS CORP.</v>
          </cell>
          <cell r="C202" t="str">
            <v>CONS. ADJUST. &amp; CORPORATE AREAS</v>
          </cell>
        </row>
        <row r="203">
          <cell r="A203" t="str">
            <v>MOD_187</v>
          </cell>
          <cell r="B203" t="str">
            <v>Margen técnico financiero</v>
          </cell>
          <cell r="C203" t="str">
            <v>Technical financial Margin</v>
          </cell>
        </row>
        <row r="204">
          <cell r="A204" t="str">
            <v>MOD_188</v>
          </cell>
          <cell r="B204" t="str">
            <v>Massachusetts</v>
          </cell>
          <cell r="C204" t="str">
            <v>Massachusetts</v>
          </cell>
        </row>
        <row r="205">
          <cell r="A205" t="str">
            <v>MOD_189</v>
          </cell>
          <cell r="B205" t="str">
            <v>Otros estados</v>
          </cell>
          <cell r="C205" t="str">
            <v>Other states</v>
          </cell>
        </row>
        <row r="206">
          <cell r="A206" t="str">
            <v>MOD_190</v>
          </cell>
          <cell r="B206" t="str">
            <v>PRIMA NETA EMITIDA</v>
          </cell>
          <cell r="C206" t="str">
            <v>NET PREMIUM WRITTEN</v>
          </cell>
        </row>
        <row r="207">
          <cell r="A207" t="str">
            <v>MOD_191</v>
          </cell>
          <cell r="B207" t="str">
            <v>PRIMA NETA IMPUTADA</v>
          </cell>
          <cell r="C207" t="str">
            <v>NET PREMIUM EARNED</v>
          </cell>
        </row>
        <row r="208">
          <cell r="A208" t="str">
            <v>MOD_192</v>
          </cell>
          <cell r="B208" t="str">
            <v>TOTAL SINIESTRALIDAD NETA</v>
          </cell>
          <cell r="C208" t="str">
            <v>TOTAL NET INCURRED LOSSES</v>
          </cell>
        </row>
        <row r="209">
          <cell r="A209" t="str">
            <v>MOD_193</v>
          </cell>
          <cell r="B209" t="str">
            <v>TOTAL GASTOS IMPUTABLES A PRESTACIONES</v>
          </cell>
          <cell r="C209" t="str">
            <v>TOTAL LAE</v>
          </cell>
        </row>
        <row r="210">
          <cell r="A210" t="str">
            <v>MOD_194</v>
          </cell>
          <cell r="B210" t="str">
            <v>TOTAL GASTOS DE ADQUISICIÓN</v>
          </cell>
          <cell r="C210" t="str">
            <v>TOTAL U/W EXPENSES</v>
          </cell>
        </row>
        <row r="211">
          <cell r="A211" t="str">
            <v>MOD_195</v>
          </cell>
          <cell r="B211" t="str">
            <v>RESULTADO DE SUSCRIPCIÓN</v>
          </cell>
          <cell r="C211" t="str">
            <v>U/W PROFIT (LOSS)</v>
          </cell>
        </row>
        <row r="212">
          <cell r="A212" t="str">
            <v>MOD_196</v>
          </cell>
          <cell r="B212" t="str">
            <v>OTROS GASTOS</v>
          </cell>
          <cell r="C212" t="str">
            <v>OTHER FEES</v>
          </cell>
        </row>
        <row r="213">
          <cell r="A213" t="str">
            <v>MOD_197</v>
          </cell>
          <cell r="B213" t="str">
            <v>RESULTADO TÉCNICO</v>
          </cell>
          <cell r="C213" t="str">
            <v>NET PROFIT OPERATING (LOSS)</v>
          </cell>
        </row>
        <row r="214">
          <cell r="A214" t="str">
            <v>MOD_198</v>
          </cell>
          <cell r="B214" t="str">
            <v>Gobiernos</v>
          </cell>
          <cell r="C214" t="str">
            <v>Government</v>
          </cell>
        </row>
        <row r="215">
          <cell r="A215" t="str">
            <v>MOD_199</v>
          </cell>
          <cell r="B215" t="str">
            <v>Total Deuda Corp.</v>
          </cell>
          <cell r="C215" t="str">
            <v>Total Corporate Debt</v>
          </cell>
        </row>
        <row r="216">
          <cell r="A216" t="str">
            <v>MOD_200</v>
          </cell>
          <cell r="B216" t="str">
            <v>Corp. sin colateral</v>
          </cell>
          <cell r="C216" t="str">
            <v>Corporate without collateral</v>
          </cell>
        </row>
        <row r="217">
          <cell r="A217" t="str">
            <v>MOD_201</v>
          </cell>
          <cell r="B217" t="str">
            <v>Corp. con colateral</v>
          </cell>
          <cell r="C217" t="str">
            <v>Corporate with collateral</v>
          </cell>
        </row>
        <row r="218">
          <cell r="A218" t="str">
            <v>MOD_202</v>
          </cell>
          <cell r="B218" t="str">
            <v xml:space="preserve"> - Canal agencial</v>
          </cell>
          <cell r="C218" t="str">
            <v xml:space="preserve"> - Agent channel </v>
          </cell>
        </row>
        <row r="219">
          <cell r="A219" t="str">
            <v>MOD_203</v>
          </cell>
          <cell r="B219" t="str">
            <v xml:space="preserve"> - Canal bancario</v>
          </cell>
          <cell r="C219" t="str">
            <v xml:space="preserve"> - Bank channel</v>
          </cell>
        </row>
        <row r="220">
          <cell r="A220" t="str">
            <v>MOD_204</v>
          </cell>
          <cell r="B220" t="str">
            <v>OTRAS</v>
          </cell>
          <cell r="C220" t="str">
            <v>OTHER</v>
          </cell>
        </row>
        <row r="221">
          <cell r="A221" t="str">
            <v>MOD_205</v>
          </cell>
          <cell r="B221" t="str">
            <v>PRIMAS TOTALES</v>
          </cell>
          <cell r="C221" t="str">
            <v>TOTAL PREMIUMS</v>
          </cell>
        </row>
        <row r="222">
          <cell r="A222" t="str">
            <v>MOD_206</v>
          </cell>
          <cell r="B222" t="str">
            <v xml:space="preserve"> - Vida-Ahorro</v>
          </cell>
          <cell r="C222" t="str">
            <v xml:space="preserve"> - Life-Savings</v>
          </cell>
        </row>
        <row r="223">
          <cell r="A223" t="str">
            <v>MOD_207</v>
          </cell>
          <cell r="B223" t="str">
            <v xml:space="preserve"> - Vida-Riesgo</v>
          </cell>
          <cell r="C223" t="str">
            <v xml:space="preserve"> - Life-Protection</v>
          </cell>
        </row>
        <row r="224">
          <cell r="A224" t="str">
            <v>MOD_208</v>
          </cell>
          <cell r="B224" t="str">
            <v xml:space="preserve"> - Accidentes</v>
          </cell>
          <cell r="C224" t="str">
            <v xml:space="preserve"> - Accident</v>
          </cell>
        </row>
        <row r="225">
          <cell r="A225" t="str">
            <v>MOD_209</v>
          </cell>
          <cell r="B225" t="str">
            <v>AHORRO GESTIONADO TOTAL</v>
          </cell>
          <cell r="C225" t="str">
            <v xml:space="preserve">TOTAL MANAGED SAVINGS </v>
          </cell>
        </row>
        <row r="226">
          <cell r="A226" t="str">
            <v>MOD_210</v>
          </cell>
          <cell r="B226" t="str">
            <v>Fondos de inversión</v>
          </cell>
          <cell r="C226" t="str">
            <v>Mutual funds</v>
          </cell>
        </row>
        <row r="227">
          <cell r="A227" t="str">
            <v>MOD_211</v>
          </cell>
          <cell r="B227" t="str">
            <v>Aportaciones netas</v>
          </cell>
          <cell r="C227" t="str">
            <v>Net Contributions</v>
          </cell>
        </row>
        <row r="228">
          <cell r="A228" t="str">
            <v>MOD_212</v>
          </cell>
          <cell r="B228" t="str">
            <v>Deudas de operaciones de seguro y reaseguro</v>
          </cell>
          <cell r="C228" t="str">
            <v>Debt due on insurance and reinsurance operations</v>
          </cell>
        </row>
        <row r="229">
          <cell r="A229" t="str">
            <v>MOD_213</v>
          </cell>
          <cell r="B229" t="str">
            <v>A) ACTIVOS INTANGIBLES</v>
          </cell>
          <cell r="C229" t="str">
            <v>A) INTANGIBLE ASSETS</v>
          </cell>
        </row>
        <row r="230">
          <cell r="A230" t="str">
            <v>MOD_214</v>
          </cell>
          <cell r="B230" t="str">
            <v>I. Fondo de comercio</v>
          </cell>
          <cell r="C230" t="str">
            <v>I. Goodwill</v>
          </cell>
        </row>
        <row r="231">
          <cell r="A231" t="str">
            <v>MOD_215</v>
          </cell>
          <cell r="B231" t="str">
            <v>II. Otros activos intangibles</v>
          </cell>
          <cell r="C231" t="str">
            <v>II. Other intangible assets</v>
          </cell>
        </row>
        <row r="232">
          <cell r="A232" t="str">
            <v>MOD_216</v>
          </cell>
          <cell r="B232" t="str">
            <v>B) INMOVILIZADO MATERIAL</v>
          </cell>
          <cell r="C232" t="str">
            <v>B) PROPERTY, PLANT AND EQUIPMENT</v>
          </cell>
        </row>
        <row r="233">
          <cell r="A233" t="str">
            <v>MOD_217</v>
          </cell>
          <cell r="B233" t="str">
            <v>I. Inmuebles de uso propio</v>
          </cell>
          <cell r="C233" t="str">
            <v>I. Real estate for own use</v>
          </cell>
        </row>
        <row r="234">
          <cell r="A234" t="str">
            <v>MOD_218</v>
          </cell>
          <cell r="B234" t="str">
            <v>II. Otro inmovilizado material</v>
          </cell>
          <cell r="C234" t="str">
            <v xml:space="preserve">II. Other fixed assets </v>
          </cell>
        </row>
        <row r="235">
          <cell r="A235" t="str">
            <v>MOD_219</v>
          </cell>
          <cell r="B235" t="str">
            <v>C) INVERSIONES</v>
          </cell>
          <cell r="C235" t="str">
            <v>C) INVESTMENTS</v>
          </cell>
        </row>
        <row r="236">
          <cell r="A236" t="str">
            <v>MOD_220</v>
          </cell>
          <cell r="B236" t="str">
            <v>I. Inversiones inmobiliarias</v>
          </cell>
          <cell r="C236" t="str">
            <v>I. Real estate investments</v>
          </cell>
        </row>
        <row r="237">
          <cell r="A237" t="str">
            <v>MOD_221</v>
          </cell>
          <cell r="B237" t="str">
            <v>II. Inversiones financieras</v>
          </cell>
          <cell r="C237" t="str">
            <v>II. Financial investments</v>
          </cell>
        </row>
        <row r="238">
          <cell r="A238" t="str">
            <v>MOD_222</v>
          </cell>
          <cell r="B238" t="str">
            <v xml:space="preserve"> 1.   Cartera a vencimiento</v>
          </cell>
          <cell r="C238" t="str">
            <v xml:space="preserve"> 1. Held-to-maturity portfolio</v>
          </cell>
        </row>
        <row r="239">
          <cell r="A239" t="str">
            <v>MOD_223</v>
          </cell>
          <cell r="B239" t="str">
            <v xml:space="preserve"> 2.   Cartera disponible para la venta</v>
          </cell>
          <cell r="C239" t="str">
            <v xml:space="preserve"> 2. Available-for-sale portfolio</v>
          </cell>
        </row>
        <row r="240">
          <cell r="A240" t="str">
            <v>MOD_224</v>
          </cell>
          <cell r="B240" t="str">
            <v xml:space="preserve"> 3.   Cartera de negociación</v>
          </cell>
          <cell r="C240" t="str">
            <v xml:space="preserve"> 3. Trading portfolio</v>
          </cell>
        </row>
        <row r="241">
          <cell r="A241" t="str">
            <v>MOD_225</v>
          </cell>
          <cell r="B241" t="str">
            <v>III. Inversiones contabilizadas aplicando el método de participación</v>
          </cell>
          <cell r="C241" t="str">
            <v>III. Investments recorded by applying the equity method</v>
          </cell>
        </row>
        <row r="242">
          <cell r="A242" t="str">
            <v>MOD_226</v>
          </cell>
          <cell r="B242" t="str">
            <v>IV. Depósitos constituidos por reaseguro aceptado</v>
          </cell>
          <cell r="C242" t="str">
            <v>IV. Deposits established for accepted reinsurance</v>
          </cell>
        </row>
        <row r="243">
          <cell r="A243" t="str">
            <v>MOD_227</v>
          </cell>
          <cell r="B243" t="str">
            <v>V. Otras inversiones</v>
          </cell>
          <cell r="C243" t="str">
            <v>V. Other investments</v>
          </cell>
        </row>
        <row r="244">
          <cell r="A244" t="str">
            <v>MOD_228</v>
          </cell>
          <cell r="B244" t="str">
            <v>D) INVERSIONES POR CUENTA DE TOMADORES DE SEGUROS DE VIDA  QUE ASUMEN EL RIESGO DE LA INVERSIÓN</v>
          </cell>
          <cell r="C244" t="str">
            <v>D) INVESTMENTS ON BEHALF OF LIFE INSURANCE POLICYHOLDERS BEARING THE INVESTMENT RISK</v>
          </cell>
        </row>
        <row r="245">
          <cell r="A245" t="str">
            <v>MOD_229</v>
          </cell>
          <cell r="B245" t="str">
            <v>E) EXISTENCIAS</v>
          </cell>
          <cell r="C245" t="str">
            <v>E) INVENTORIES</v>
          </cell>
        </row>
        <row r="246">
          <cell r="A246" t="str">
            <v>MOD_230</v>
          </cell>
          <cell r="B246" t="str">
            <v>F) PARTICIPACIÓN DEL REASEGURO EN LAS PROVISIONES TÉCNICAS</v>
          </cell>
          <cell r="C246" t="str">
            <v>F) PARTICIPATION OF REINSURANCE IN TECHNICAL PROVISIONS</v>
          </cell>
        </row>
        <row r="247">
          <cell r="A247" t="str">
            <v>MOD_231</v>
          </cell>
          <cell r="B247" t="str">
            <v>G) ACTIVOS POR IMPUESTOS DIFERIDOS</v>
          </cell>
          <cell r="C247" t="str">
            <v>G) DEFERRED TAX ASSETS</v>
          </cell>
        </row>
        <row r="248">
          <cell r="A248" t="str">
            <v>MOD_232</v>
          </cell>
          <cell r="B248" t="str">
            <v>H) CRÉDITOS</v>
          </cell>
          <cell r="C248" t="str">
            <v>H) RECEIVABLES</v>
          </cell>
        </row>
        <row r="249">
          <cell r="A249" t="str">
            <v>MOD_233</v>
          </cell>
          <cell r="B249" t="str">
            <v>I. Créditos por operaciones de seguro directo y coaseguro</v>
          </cell>
          <cell r="C249" t="str">
            <v>I. Receivables on direct insurance and co-insurance operations</v>
          </cell>
        </row>
        <row r="250">
          <cell r="A250" t="str">
            <v>MOD_234</v>
          </cell>
          <cell r="B250" t="str">
            <v>II. Créditos por operaciones de reaseguro</v>
          </cell>
          <cell r="C250" t="str">
            <v>II. Receivables on reinsurance operations</v>
          </cell>
        </row>
        <row r="251">
          <cell r="A251" t="str">
            <v>MOD_235</v>
          </cell>
          <cell r="B251" t="str">
            <v>III. Créditos fiscales</v>
          </cell>
          <cell r="C251" t="str">
            <v>III. Tax receivables</v>
          </cell>
        </row>
        <row r="252">
          <cell r="A252" t="str">
            <v>MOD_236</v>
          </cell>
          <cell r="B252" t="str">
            <v xml:space="preserve"> 1.   Impuesto sobre beneficios a cobrar</v>
          </cell>
          <cell r="C252" t="str">
            <v xml:space="preserve"> 1. Tax on profits receivable</v>
          </cell>
        </row>
        <row r="253">
          <cell r="A253" t="str">
            <v>MOD_237</v>
          </cell>
          <cell r="B253" t="str">
            <v xml:space="preserve"> 2.   Otros créditos fiscales</v>
          </cell>
          <cell r="C253" t="str">
            <v xml:space="preserve"> 2. Other tax receivables</v>
          </cell>
        </row>
        <row r="254">
          <cell r="A254" t="str">
            <v>MOD_238</v>
          </cell>
          <cell r="B254" t="str">
            <v>IV. Créditos sociales y otros</v>
          </cell>
          <cell r="C254" t="str">
            <v>IV. Corporate and other receivables</v>
          </cell>
        </row>
        <row r="255">
          <cell r="A255" t="str">
            <v>MOD_239</v>
          </cell>
          <cell r="B255" t="str">
            <v>V. Accionistas por desembolsos exigidos</v>
          </cell>
          <cell r="C255" t="str">
            <v>V. Shareholders, called capital</v>
          </cell>
        </row>
        <row r="256">
          <cell r="A256" t="str">
            <v>MOD_240</v>
          </cell>
          <cell r="B256" t="str">
            <v>I) TESORERÍA</v>
          </cell>
          <cell r="C256" t="str">
            <v>I) CASH</v>
          </cell>
        </row>
        <row r="257">
          <cell r="A257" t="str">
            <v>MOD_241</v>
          </cell>
          <cell r="B257" t="str">
            <v>J) AJUSTES POR PERIODIFICACIÓN</v>
          </cell>
          <cell r="C257" t="str">
            <v>J) ACCRUAL ADJUSTMENTS</v>
          </cell>
        </row>
        <row r="258">
          <cell r="A258" t="str">
            <v>MOD_242</v>
          </cell>
          <cell r="B258" t="str">
            <v>K) OTROS ACTIVOS</v>
          </cell>
          <cell r="C258" t="str">
            <v>K) OTHER ASSETS</v>
          </cell>
        </row>
        <row r="259">
          <cell r="A259" t="str">
            <v>MOD_243</v>
          </cell>
          <cell r="B259" t="str">
            <v>L) ACTIVOS NO CORRIENTES CLASIFICADOS COMO MANTENIDOS PARA LA VENTA Y DE ACTIVIDADES INTERRUMPIDAS</v>
          </cell>
          <cell r="C259" t="str">
            <v>L) NON-CURRENT ASSETS HELD FOR SALE AND FROM DISCONTINUED OPERATIONS</v>
          </cell>
        </row>
        <row r="260">
          <cell r="A260" t="str">
            <v>MOD_244</v>
          </cell>
          <cell r="B260" t="str">
            <v xml:space="preserve">TOTAL ACTIVO </v>
          </cell>
          <cell r="C260" t="str">
            <v>TOTAL ASSETS</v>
          </cell>
        </row>
        <row r="261">
          <cell r="A261" t="str">
            <v>MOD_245</v>
          </cell>
          <cell r="B261" t="str">
            <v>A) PATRIMONIO NETO</v>
          </cell>
          <cell r="C261" t="str">
            <v>A) EQUITY</v>
          </cell>
        </row>
        <row r="262">
          <cell r="A262" t="str">
            <v>MOD_246</v>
          </cell>
          <cell r="B262" t="str">
            <v>I. Capital desembolsado</v>
          </cell>
          <cell r="C262" t="str">
            <v>I. Paid-up capital</v>
          </cell>
        </row>
        <row r="263">
          <cell r="A263" t="str">
            <v>MOD_247</v>
          </cell>
          <cell r="B263" t="str">
            <v xml:space="preserve">II. Prima de emisión </v>
          </cell>
          <cell r="C263" t="str">
            <v>II. Share premium</v>
          </cell>
        </row>
        <row r="264">
          <cell r="A264" t="str">
            <v>MOD_248</v>
          </cell>
          <cell r="B264" t="str">
            <v>III. Reservas</v>
          </cell>
          <cell r="C264" t="str">
            <v>III. Reserves</v>
          </cell>
        </row>
        <row r="265">
          <cell r="A265" t="str">
            <v>MOD_249</v>
          </cell>
          <cell r="B265" t="str">
            <v>IV. Dividendo a cuenta</v>
          </cell>
          <cell r="C265" t="str">
            <v>IV. Interim dividend</v>
          </cell>
        </row>
        <row r="266">
          <cell r="A266" t="str">
            <v>MOD_250</v>
          </cell>
          <cell r="B266" t="str">
            <v>V. Acciones propias</v>
          </cell>
          <cell r="C266" t="str">
            <v>V. Treasury Stock</v>
          </cell>
        </row>
        <row r="267">
          <cell r="A267" t="str">
            <v>MOD_251</v>
          </cell>
          <cell r="B267" t="str">
            <v>VI. Resultado del ejercicio atribuible a la Sociedad dominante</v>
          </cell>
          <cell r="C267" t="str">
            <v>VI. Result attributable to controlling company</v>
          </cell>
        </row>
        <row r="268">
          <cell r="A268" t="str">
            <v>MOD_252</v>
          </cell>
          <cell r="B268" t="str">
            <v>VII. Otros instrumentos de patrimonio neto</v>
          </cell>
          <cell r="C268" t="str">
            <v>VII. Other equity instruments</v>
          </cell>
        </row>
        <row r="269">
          <cell r="A269" t="str">
            <v>MOD_253</v>
          </cell>
          <cell r="B269" t="str">
            <v>VIII. Ajustes por cambios de valor</v>
          </cell>
          <cell r="C269" t="str">
            <v>VIII. Valuation change adjustments</v>
          </cell>
        </row>
        <row r="270">
          <cell r="A270" t="str">
            <v>MOD_254</v>
          </cell>
          <cell r="B270" t="str">
            <v>IX. Diferencias de conversión</v>
          </cell>
          <cell r="C270" t="str">
            <v>IX. Currency conversion differences</v>
          </cell>
        </row>
        <row r="271">
          <cell r="A271" t="str">
            <v>MOD_255</v>
          </cell>
          <cell r="B271" t="str">
            <v xml:space="preserve"> Patrimonio atribuido a los accionistas de la Sociedad dominante</v>
          </cell>
          <cell r="C271" t="str">
            <v>Equity attributable to the controlling company’s shareholders</v>
          </cell>
        </row>
        <row r="272">
          <cell r="A272" t="str">
            <v>MOD_256</v>
          </cell>
          <cell r="B272" t="str">
            <v xml:space="preserve"> Participaciones no dominantes</v>
          </cell>
          <cell r="C272" t="str">
            <v>Non-controlling interests</v>
          </cell>
        </row>
        <row r="273">
          <cell r="A273" t="str">
            <v>MOD_257</v>
          </cell>
          <cell r="B273" t="str">
            <v>B) PASIVOS SUBORDINADOS</v>
          </cell>
          <cell r="C273" t="str">
            <v>B) SUBORDINATED LIABILITIES</v>
          </cell>
        </row>
        <row r="274">
          <cell r="A274" t="str">
            <v>MOD_258</v>
          </cell>
          <cell r="B274" t="str">
            <v>C) PROVISIONES TÉCNICAS</v>
          </cell>
          <cell r="C274" t="str">
            <v>C) TECHNICAL PROVISIONS</v>
          </cell>
        </row>
        <row r="275">
          <cell r="A275" t="str">
            <v>MOD_259</v>
          </cell>
          <cell r="B275" t="str">
            <v>I. Provisiones para primas no consumidas y para riesgos en curso</v>
          </cell>
          <cell r="C275" t="str">
            <v>I. Provisions for unearned premiums and unexpired risks</v>
          </cell>
        </row>
        <row r="276">
          <cell r="A276" t="str">
            <v>MOD_260</v>
          </cell>
          <cell r="B276" t="str">
            <v>II. Provisión de seguros de vida</v>
          </cell>
          <cell r="C276" t="str">
            <v>II. Provisions for life insurance</v>
          </cell>
        </row>
        <row r="277">
          <cell r="A277" t="str">
            <v>MOD_261</v>
          </cell>
          <cell r="B277" t="str">
            <v>III. Provisión para prestaciones</v>
          </cell>
          <cell r="C277" t="str">
            <v>III. Provision for outstanding claims</v>
          </cell>
        </row>
        <row r="278">
          <cell r="A278" t="str">
            <v>MOD_262</v>
          </cell>
          <cell r="B278" t="str">
            <v>IV. Otras provisiones técnicas</v>
          </cell>
          <cell r="C278" t="str">
            <v>IV. Other technical provisions</v>
          </cell>
        </row>
        <row r="279">
          <cell r="A279" t="str">
            <v>MOD_263</v>
          </cell>
          <cell r="B279" t="str">
            <v>D) PROVISIONES TÉCNICAS RELATIVAS AL SEGURO DE VIDA CUANDO EL RIESGO DE LA INVERSIÓN LO ASUMEN LOS TOMADORES</v>
          </cell>
          <cell r="C279" t="str">
            <v>D) TECHNICAL PROVISIONS FOR LIFE INSURANCE WHERE POLICYHOLDERS BEAR THE INVESTMENT RISK</v>
          </cell>
        </row>
        <row r="280">
          <cell r="A280" t="str">
            <v>MOD_264</v>
          </cell>
          <cell r="B280" t="str">
            <v>E) PROVISIONES PARA RIESGOS Y GASTOS</v>
          </cell>
          <cell r="C280" t="str">
            <v>E) PROVISIONS FOR RISKS AND EXPENSES</v>
          </cell>
        </row>
        <row r="281">
          <cell r="A281" t="str">
            <v>MOD_265</v>
          </cell>
          <cell r="B281" t="str">
            <v>F) DEPÓSITOS RECIBIDOS POR REASEGURO CEDIDO Y RETROCEDIDO</v>
          </cell>
          <cell r="C281" t="str">
            <v>F) DEPOSITS RECEIVED ON CEDED AND RETROCEDED REINSURANCE</v>
          </cell>
        </row>
        <row r="282">
          <cell r="A282" t="str">
            <v>MOD_266</v>
          </cell>
          <cell r="B282" t="str">
            <v>G) PASIVOS POR IMPUESTOS DIFERIDOS</v>
          </cell>
          <cell r="C282" t="str">
            <v>G) DEFERRED TAX LIABILITIES</v>
          </cell>
        </row>
        <row r="283">
          <cell r="A283" t="str">
            <v>MOD_267</v>
          </cell>
          <cell r="B283" t="str">
            <v>H) DEUDAS</v>
          </cell>
          <cell r="C283" t="str">
            <v>H) DEBT</v>
          </cell>
        </row>
        <row r="284">
          <cell r="A284" t="str">
            <v>MOD_268</v>
          </cell>
          <cell r="B284" t="str">
            <v>I. Emisión de obligaciones y otros valores negociables</v>
          </cell>
          <cell r="C284" t="str">
            <v>I. Issue of debentures and other negotiable securities</v>
          </cell>
        </row>
        <row r="285">
          <cell r="A285" t="str">
            <v>MOD_269</v>
          </cell>
          <cell r="B285" t="str">
            <v>II. Deudas con entidades de crédito</v>
          </cell>
          <cell r="C285" t="str">
            <v>II. Due to credit institutions</v>
          </cell>
        </row>
        <row r="286">
          <cell r="A286" t="str">
            <v>MOD_270</v>
          </cell>
          <cell r="B286" t="str">
            <v>III. Otros pasivos financieros</v>
          </cell>
          <cell r="C286" t="str">
            <v>III. Other financial liabilities</v>
          </cell>
        </row>
        <row r="287">
          <cell r="A287" t="str">
            <v>MOD_271</v>
          </cell>
          <cell r="B287" t="str">
            <v>IV. Deudas por operaciones de seguro directo y coaseguro</v>
          </cell>
          <cell r="C287" t="str">
            <v>IV. Due on direct insurance and co-insurance operations</v>
          </cell>
        </row>
        <row r="288">
          <cell r="A288" t="str">
            <v>MOD_272</v>
          </cell>
          <cell r="B288" t="str">
            <v>V. Deudas por operaciones de reaseguro</v>
          </cell>
          <cell r="C288" t="str">
            <v>V. Due on reinsurance operations</v>
          </cell>
        </row>
        <row r="289">
          <cell r="A289" t="str">
            <v>MOD_273</v>
          </cell>
          <cell r="B289" t="str">
            <v>VI. Deudas fiscales</v>
          </cell>
          <cell r="C289" t="str">
            <v>VI. Tax liabilities</v>
          </cell>
        </row>
        <row r="290">
          <cell r="A290" t="str">
            <v>MOD_274</v>
          </cell>
          <cell r="B290" t="str">
            <v xml:space="preserve"> 1. Impuesto sobre beneficios a pagar</v>
          </cell>
          <cell r="C290" t="str">
            <v>1. Tax on profits to be paid</v>
          </cell>
        </row>
        <row r="291">
          <cell r="A291" t="str">
            <v>MOD_275</v>
          </cell>
          <cell r="B291" t="str">
            <v xml:space="preserve"> 2. Otras deudas fiscales</v>
          </cell>
          <cell r="C291" t="str">
            <v>2. Other tax liabilities</v>
          </cell>
        </row>
        <row r="292">
          <cell r="A292" t="str">
            <v>MOD_276</v>
          </cell>
          <cell r="B292" t="str">
            <v>VII. Otras deudas</v>
          </cell>
          <cell r="C292" t="str">
            <v>VII. Other debts</v>
          </cell>
        </row>
        <row r="293">
          <cell r="A293" t="str">
            <v>MOD_277</v>
          </cell>
          <cell r="B293" t="str">
            <v>I) AJUSTES POR PERIODIFICACIÓN</v>
          </cell>
          <cell r="C293" t="str">
            <v>I) ACCRUAL ADJUSTMENTS</v>
          </cell>
        </row>
        <row r="294">
          <cell r="A294" t="str">
            <v>MOD_278</v>
          </cell>
          <cell r="B294" t="str">
            <v>J) PASIVOS ASOCIADOS A ACTIVOS NO CORRIENTES CLASIFICADOS COMO MANTENIDOS PARA LA VENTA Y DE ACTIVIDADES INTERRUMPIDAS</v>
          </cell>
          <cell r="C294" t="str">
            <v>J) LIABILITIES LINKED TO NON-CURRENT ASSETS HELD FOR SALE AND FROM DISCONTINUED OPERATIONS</v>
          </cell>
        </row>
        <row r="295">
          <cell r="A295" t="str">
            <v>MOD_279</v>
          </cell>
          <cell r="B295" t="str">
            <v xml:space="preserve">TOTAL PATRIMONIO NETO Y PASIVO </v>
          </cell>
          <cell r="C295" t="str">
            <v>TOTAL  EQUITY AND LIABILITIES</v>
          </cell>
        </row>
        <row r="296">
          <cell r="A296" t="str">
            <v>MOD_280</v>
          </cell>
          <cell r="B296" t="str">
            <v xml:space="preserve">I. INGRESOS NEGOCIO ASEGURADOR  </v>
          </cell>
          <cell r="C296" t="str">
            <v>I. REVENUE FROM INSURANCE BUSINESS</v>
          </cell>
        </row>
        <row r="297">
          <cell r="A297" t="str">
            <v>MOD_281</v>
          </cell>
          <cell r="B297" t="str">
            <v xml:space="preserve">1. Primas imputadas al ejercicio, netas </v>
          </cell>
          <cell r="C297" t="str">
            <v>1. Premiums earned, net</v>
          </cell>
        </row>
        <row r="298">
          <cell r="A298" t="str">
            <v>MOD_282</v>
          </cell>
          <cell r="B298" t="str">
            <v xml:space="preserve">  a) Primas emitidas seguro directo</v>
          </cell>
          <cell r="C298" t="str">
            <v xml:space="preserve">  a) Written premiums, direct insurance</v>
          </cell>
        </row>
        <row r="299">
          <cell r="A299" t="str">
            <v>MOD_283</v>
          </cell>
          <cell r="B299" t="str">
            <v xml:space="preserve">  b)  Primas reaseguro aceptado</v>
          </cell>
          <cell r="C299" t="str">
            <v xml:space="preserve">  b) Premiums from accepted reinsurance</v>
          </cell>
        </row>
        <row r="300">
          <cell r="A300" t="str">
            <v>MOD_284</v>
          </cell>
          <cell r="B300" t="str">
            <v xml:space="preserve">  c)  Primas reaseguro cedido</v>
          </cell>
          <cell r="C300" t="str">
            <v xml:space="preserve">  c) Premiums from ceded reinsurance</v>
          </cell>
        </row>
        <row r="301">
          <cell r="A301" t="str">
            <v>MOD_285</v>
          </cell>
          <cell r="B301" t="str">
            <v xml:space="preserve">  d)  Variación de las provisiones para primas y riesgos en curso, netas</v>
          </cell>
          <cell r="C301" t="str">
            <v xml:space="preserve">  d) Variations in provisions for unearned premiums and unexpired risks</v>
          </cell>
        </row>
        <row r="302">
          <cell r="A302" t="str">
            <v>MOD_286</v>
          </cell>
          <cell r="B302" t="str">
            <v xml:space="preserve">   Seguro directo</v>
          </cell>
          <cell r="C302" t="str">
            <v xml:space="preserve">    Direct insurance</v>
          </cell>
        </row>
        <row r="303">
          <cell r="A303" t="str">
            <v>MOD_287</v>
          </cell>
          <cell r="B303" t="str">
            <v xml:space="preserve">   Reaseguro aceptado</v>
          </cell>
          <cell r="C303" t="str">
            <v xml:space="preserve">    Accepted reinsurance</v>
          </cell>
        </row>
        <row r="304">
          <cell r="A304" t="str">
            <v>MOD_288</v>
          </cell>
          <cell r="B304" t="str">
            <v xml:space="preserve">   Reaseguro cedido</v>
          </cell>
          <cell r="C304" t="str">
            <v xml:space="preserve">    Ceded reinsurance</v>
          </cell>
        </row>
        <row r="305">
          <cell r="A305" t="str">
            <v>MOD_289</v>
          </cell>
          <cell r="B305" t="str">
            <v xml:space="preserve"> 2. Participación en beneficios de sociedades puestas en equivalencia </v>
          </cell>
          <cell r="C305" t="str">
            <v xml:space="preserve"> 2. Share in profits from equity-accounted companies</v>
          </cell>
        </row>
        <row r="306">
          <cell r="A306" t="str">
            <v>MOD_290</v>
          </cell>
          <cell r="B306" t="str">
            <v xml:space="preserve"> 3.  Ingresos de las inversiones </v>
          </cell>
          <cell r="C306" t="str">
            <v xml:space="preserve"> 3. Revenue from investments</v>
          </cell>
        </row>
        <row r="307">
          <cell r="A307" t="str">
            <v>MOD_291</v>
          </cell>
          <cell r="B307" t="str">
            <v xml:space="preserve">  a) De explotación</v>
          </cell>
          <cell r="C307" t="str">
            <v xml:space="preserve">  a) From operations</v>
          </cell>
        </row>
        <row r="308">
          <cell r="A308" t="str">
            <v>MOD_292</v>
          </cell>
          <cell r="B308" t="str">
            <v xml:space="preserve">  b) De patrimonio</v>
          </cell>
          <cell r="C308" t="str">
            <v xml:space="preserve">  b) From equity</v>
          </cell>
        </row>
        <row r="309">
          <cell r="A309" t="str">
            <v>MOD_293</v>
          </cell>
          <cell r="B309" t="str">
            <v xml:space="preserve"> 4. Plusvalías en las inversiones por cuenta de tomadores de seguros de vida que asumen el riesgo de la inversión </v>
          </cell>
          <cell r="C309" t="str">
            <v xml:space="preserve"> 4. Gains on investments on behalf of life insurance policyholders bearing the investment risk</v>
          </cell>
        </row>
        <row r="310">
          <cell r="A310" t="str">
            <v>MOD_294</v>
          </cell>
          <cell r="B310" t="str">
            <v xml:space="preserve"> 5. Otros ingresos técnicos </v>
          </cell>
          <cell r="C310" t="str">
            <v xml:space="preserve"> 5. Other technical revenue</v>
          </cell>
        </row>
        <row r="311">
          <cell r="A311" t="str">
            <v>MOD_295</v>
          </cell>
          <cell r="B311" t="str">
            <v xml:space="preserve"> 6. Otros ingresos no técnicos </v>
          </cell>
          <cell r="C311" t="str">
            <v xml:space="preserve"> 6. Other non-technical revenue</v>
          </cell>
        </row>
        <row r="312">
          <cell r="A312" t="str">
            <v>MOD_296</v>
          </cell>
          <cell r="B312" t="str">
            <v xml:space="preserve"> 7. Diferencias positivas de cambio </v>
          </cell>
          <cell r="C312" t="str">
            <v xml:space="preserve"> 7. Positive foreign exchange differences</v>
          </cell>
        </row>
        <row r="313">
          <cell r="A313" t="str">
            <v>MOD_297</v>
          </cell>
          <cell r="B313" t="str">
            <v xml:space="preserve"> 8. Reversión de la provisión por deterioro de activos </v>
          </cell>
          <cell r="C313" t="str">
            <v xml:space="preserve"> 8. Reversal of the asset impairment provision</v>
          </cell>
        </row>
        <row r="314">
          <cell r="A314" t="str">
            <v>MOD_298</v>
          </cell>
          <cell r="B314" t="str">
            <v>TOTAL INGRESOS NEGOCIO ASEGURADOR</v>
          </cell>
          <cell r="C314" t="str">
            <v>TOTAL REVENUE FROM INSURANCE BUSINESS</v>
          </cell>
        </row>
        <row r="315">
          <cell r="A315" t="str">
            <v>MOD_299</v>
          </cell>
          <cell r="B315" t="str">
            <v xml:space="preserve">II. GASTOS NEGOCIO ASEGURADOR  </v>
          </cell>
          <cell r="C315" t="str">
            <v>II. INSURANCE BUSINESS EXPENSES</v>
          </cell>
        </row>
        <row r="316">
          <cell r="A316" t="str">
            <v>MOD_300</v>
          </cell>
          <cell r="B316" t="str">
            <v xml:space="preserve"> 1. Siniestralidad del ejercicio, neta </v>
          </cell>
          <cell r="C316" t="str">
            <v xml:space="preserve"> 1. Incurred claims for the year, net</v>
          </cell>
        </row>
        <row r="317">
          <cell r="A317" t="str">
            <v>MOD_301</v>
          </cell>
          <cell r="B317" t="str">
            <v xml:space="preserve">  a) Prestaciones pagadas y variación de la provisión para prestaciones, neta</v>
          </cell>
          <cell r="C317" t="str">
            <v xml:space="preserve">  a) Claims paid and variation in provision for claims, net</v>
          </cell>
        </row>
        <row r="318">
          <cell r="A318" t="str">
            <v>MOD_302</v>
          </cell>
          <cell r="B318" t="str">
            <v xml:space="preserve">   Seguro directo</v>
          </cell>
          <cell r="C318" t="str">
            <v xml:space="preserve">   Direct insurance</v>
          </cell>
        </row>
        <row r="319">
          <cell r="A319" t="str">
            <v>MOD_303</v>
          </cell>
          <cell r="B319" t="str">
            <v xml:space="preserve">   Reaseguro aceptado</v>
          </cell>
          <cell r="C319" t="str">
            <v xml:space="preserve">   Accepted reinsurance</v>
          </cell>
        </row>
        <row r="320">
          <cell r="A320" t="str">
            <v>MOD_304</v>
          </cell>
          <cell r="B320" t="str">
            <v xml:space="preserve">   Reaseguro cedido</v>
          </cell>
          <cell r="C320" t="str">
            <v xml:space="preserve">   Ceded reinsurance</v>
          </cell>
        </row>
        <row r="321">
          <cell r="A321" t="str">
            <v>MOD_305</v>
          </cell>
          <cell r="B321" t="str">
            <v xml:space="preserve">  b) Gastos imputables a las prestaciones</v>
          </cell>
          <cell r="C321" t="str">
            <v xml:space="preserve">  b) Claims-related expenses</v>
          </cell>
        </row>
        <row r="322">
          <cell r="A322" t="str">
            <v>MOD_306</v>
          </cell>
          <cell r="B322" t="str">
            <v xml:space="preserve"> 2. Variación de otras provisiones técnicas, netas </v>
          </cell>
          <cell r="C322" t="str">
            <v xml:space="preserve"> 2. Variation in other technical provisions, net</v>
          </cell>
        </row>
        <row r="323">
          <cell r="A323" t="str">
            <v>MOD_307</v>
          </cell>
          <cell r="B323" t="str">
            <v xml:space="preserve"> 3.  Participación en beneficios y extornos </v>
          </cell>
          <cell r="C323" t="str">
            <v xml:space="preserve"> 3. Profit sharing and returned premiums</v>
          </cell>
        </row>
        <row r="324">
          <cell r="A324" t="str">
            <v>MOD_308</v>
          </cell>
          <cell r="B324" t="str">
            <v xml:space="preserve"> 4.  Gastos de explotación netos </v>
          </cell>
          <cell r="C324" t="str">
            <v xml:space="preserve"> 4. Net operating expenses</v>
          </cell>
        </row>
        <row r="325">
          <cell r="A325" t="str">
            <v>MOD_309</v>
          </cell>
          <cell r="B325" t="str">
            <v xml:space="preserve">  a) Gastos de adquisición</v>
          </cell>
          <cell r="C325" t="str">
            <v xml:space="preserve">  a) Acquisition expenses</v>
          </cell>
        </row>
        <row r="326">
          <cell r="A326" t="str">
            <v>MOD_310</v>
          </cell>
          <cell r="B326" t="str">
            <v xml:space="preserve">  b) Gastos de administración</v>
          </cell>
          <cell r="C326" t="str">
            <v xml:space="preserve">  b) Administration expenses</v>
          </cell>
        </row>
        <row r="327">
          <cell r="A327" t="str">
            <v>MOD_311</v>
          </cell>
          <cell r="B327" t="str">
            <v xml:space="preserve">  c) Comisiones y participación en el reaseguro</v>
          </cell>
          <cell r="C327" t="str">
            <v xml:space="preserve">  c) Commissions and participation in reinsurance</v>
          </cell>
        </row>
        <row r="328">
          <cell r="A328" t="str">
            <v>MOD_312</v>
          </cell>
          <cell r="B328" t="str">
            <v xml:space="preserve"> 5. Participación en pérdidas de sociedades puestas en equivalencia </v>
          </cell>
          <cell r="C328" t="str">
            <v xml:space="preserve"> 5. Share in losses from equity-accounted companies</v>
          </cell>
        </row>
        <row r="329">
          <cell r="A329" t="str">
            <v>MOD_313</v>
          </cell>
          <cell r="B329" t="str">
            <v xml:space="preserve"> 6. Gastos de las inversiones </v>
          </cell>
          <cell r="C329" t="str">
            <v xml:space="preserve"> 6. Investment expenses </v>
          </cell>
        </row>
        <row r="330">
          <cell r="A330" t="str">
            <v>MOD_314</v>
          </cell>
          <cell r="B330" t="str">
            <v xml:space="preserve">  a) De explotación</v>
          </cell>
          <cell r="C330" t="str">
            <v xml:space="preserve">  a) From operations</v>
          </cell>
        </row>
        <row r="331">
          <cell r="A331" t="str">
            <v>MOD_315</v>
          </cell>
          <cell r="B331" t="str">
            <v xml:space="preserve">  b) De patrimonio y de cuentas financieras</v>
          </cell>
          <cell r="C331" t="str">
            <v xml:space="preserve">  b) From equity and financial accounts</v>
          </cell>
        </row>
        <row r="332">
          <cell r="A332" t="str">
            <v>MOD_316</v>
          </cell>
          <cell r="B332" t="str">
            <v xml:space="preserve"> 7. Minusvalías en las inversiones por cuenta de tomadores de seguros de vida que asumen el riesgo de la inversión </v>
          </cell>
          <cell r="C332" t="str">
            <v xml:space="preserve"> 7. Losses on investments on behalf of life insurance policyholders bearing the investment risk</v>
          </cell>
        </row>
        <row r="333">
          <cell r="A333" t="str">
            <v>MOD_317</v>
          </cell>
          <cell r="B333" t="str">
            <v xml:space="preserve"> 8. Otros gastos  técnicos </v>
          </cell>
          <cell r="C333" t="str">
            <v xml:space="preserve"> 8. Other technical expenses</v>
          </cell>
        </row>
        <row r="334">
          <cell r="A334" t="str">
            <v>MOD_318</v>
          </cell>
          <cell r="B334" t="str">
            <v xml:space="preserve"> 9. Otros gastos no técnicos </v>
          </cell>
          <cell r="C334" t="str">
            <v xml:space="preserve"> 9. Other non-technical expenses</v>
          </cell>
        </row>
        <row r="335">
          <cell r="A335" t="str">
            <v>MOD_319</v>
          </cell>
          <cell r="B335" t="str">
            <v xml:space="preserve"> 10. Diferencias negativas de cambio </v>
          </cell>
          <cell r="C335" t="str">
            <v xml:space="preserve"> 10. Negative foreign exchange differences</v>
          </cell>
        </row>
        <row r="336">
          <cell r="A336" t="str">
            <v>MOD_320</v>
          </cell>
          <cell r="B336" t="str">
            <v xml:space="preserve"> 11. Dotación a la provisión por deterioro de activos </v>
          </cell>
          <cell r="C336" t="str">
            <v xml:space="preserve"> 11. Allowance to the asset impairment provision</v>
          </cell>
        </row>
        <row r="337">
          <cell r="A337" t="str">
            <v>MOD_321</v>
          </cell>
          <cell r="B337" t="str">
            <v>TOTAL GASTOS NEGOCIO ASEGURADOR</v>
          </cell>
          <cell r="C337" t="str">
            <v>TOTAL EXPENSES FROM INSURANCE BUSINESS</v>
          </cell>
        </row>
        <row r="338">
          <cell r="A338" t="str">
            <v>MOD_322</v>
          </cell>
          <cell r="B338" t="str">
            <v>RESULTADO DEL NEGOCIO ASEGURADOR</v>
          </cell>
          <cell r="C338" t="str">
            <v>RESULT FROM THE INSURANCE BUSINESS</v>
          </cell>
        </row>
        <row r="339">
          <cell r="A339" t="str">
            <v>MOD_323</v>
          </cell>
          <cell r="B339" t="str">
            <v xml:space="preserve">III. OTRAS ACTIVIDADES  </v>
          </cell>
          <cell r="C339" t="str">
            <v>III. OTHER ACTIVITIES</v>
          </cell>
        </row>
        <row r="340">
          <cell r="A340" t="str">
            <v>MOD_324</v>
          </cell>
          <cell r="B340" t="str">
            <v xml:space="preserve"> 1. Ingresos de explotación </v>
          </cell>
          <cell r="C340" t="str">
            <v xml:space="preserve"> 1. Operating revenue</v>
          </cell>
        </row>
        <row r="341">
          <cell r="A341" t="str">
            <v>MOD_325</v>
          </cell>
          <cell r="B341" t="str">
            <v xml:space="preserve"> 2.  Gastos de explotación </v>
          </cell>
          <cell r="C341" t="str">
            <v xml:space="preserve"> 2. Operating expenses</v>
          </cell>
        </row>
        <row r="342">
          <cell r="A342" t="str">
            <v>MOD_326</v>
          </cell>
          <cell r="B342" t="str">
            <v xml:space="preserve"> 3. Ingresos financieros netos </v>
          </cell>
          <cell r="C342" t="str">
            <v xml:space="preserve"> 3. Net financial income</v>
          </cell>
        </row>
        <row r="343">
          <cell r="A343" t="str">
            <v>MOD_327</v>
          </cell>
          <cell r="B343" t="str">
            <v xml:space="preserve">  a) Ingresos financieros</v>
          </cell>
          <cell r="C343" t="str">
            <v xml:space="preserve">  a) Financial income</v>
          </cell>
        </row>
        <row r="344">
          <cell r="A344" t="str">
            <v>MOD_328</v>
          </cell>
          <cell r="B344" t="str">
            <v xml:space="preserve">  b) Gastos financieros</v>
          </cell>
          <cell r="C344" t="str">
            <v xml:space="preserve">  b) Financial expenses</v>
          </cell>
        </row>
        <row r="345">
          <cell r="A345" t="str">
            <v>MOD_329</v>
          </cell>
          <cell r="B345" t="str">
            <v xml:space="preserve"> 4. Resultados de participaciones minoritarias </v>
          </cell>
          <cell r="C345" t="str">
            <v xml:space="preserve"> 4. Results from non-controlling interests</v>
          </cell>
        </row>
        <row r="346">
          <cell r="A346" t="str">
            <v>MOD_330</v>
          </cell>
          <cell r="B346" t="str">
            <v xml:space="preserve">  a) Participación en beneficios de sociedades puestas en equivalencia</v>
          </cell>
          <cell r="C346" t="str">
            <v xml:space="preserve">  a) Share in profits from equity-accounted companies</v>
          </cell>
        </row>
        <row r="347">
          <cell r="A347" t="str">
            <v>MOD_331</v>
          </cell>
          <cell r="B347" t="str">
            <v xml:space="preserve">  b) Participación en pérdidas de sociedades puestas en equivalencia</v>
          </cell>
          <cell r="C347" t="str">
            <v xml:space="preserve">  b) Share in losses from equity-accounted companies</v>
          </cell>
        </row>
        <row r="348">
          <cell r="A348" t="str">
            <v>MOD_332</v>
          </cell>
          <cell r="B348" t="str">
            <v xml:space="preserve"> 5. Reversión provisión deterioro de activos </v>
          </cell>
          <cell r="C348" t="str">
            <v xml:space="preserve"> 5. Reversal of asset impairment provision</v>
          </cell>
        </row>
        <row r="349">
          <cell r="A349" t="str">
            <v>MOD_333</v>
          </cell>
          <cell r="B349" t="str">
            <v xml:space="preserve"> 6. Dotación provisión deterioro de activos </v>
          </cell>
          <cell r="C349" t="str">
            <v xml:space="preserve"> 6. Allowance to the asset impairment provision</v>
          </cell>
        </row>
        <row r="350">
          <cell r="A350" t="str">
            <v>MOD_334</v>
          </cell>
          <cell r="B350" t="str">
            <v xml:space="preserve"> 7. Resultado de la enajenación de activos no corrientes clasificados como mantenidos para la venta no incluidos en las actividades interrumpidas </v>
          </cell>
          <cell r="C350" t="str">
            <v xml:space="preserve"> 7. Result from the disposal of non-current assets classified as held for sale, not included in discontinued operations</v>
          </cell>
        </row>
        <row r="351">
          <cell r="A351" t="str">
            <v>MOD_335</v>
          </cell>
          <cell r="B351" t="str">
            <v>RESULTADO DE OTRAS ACTIVIDADES</v>
          </cell>
          <cell r="C351" t="str">
            <v>RESULT FROM OTHER ACTIVITIES</v>
          </cell>
        </row>
        <row r="352">
          <cell r="A352" t="str">
            <v>MOD_336</v>
          </cell>
          <cell r="B352" t="str">
            <v xml:space="preserve">IV. RESULTADO POR REEXPRESIÓN DE ESTADOS FINANCIEROS  </v>
          </cell>
          <cell r="C352" t="str">
            <v>IV. RESULT ON RESTATEMENT OF FINANCIAL ACCOUNTS</v>
          </cell>
        </row>
        <row r="353">
          <cell r="A353" t="str">
            <v>MOD_337</v>
          </cell>
          <cell r="B353" t="str">
            <v>V. RESULTADO ANTES DE IMPUESTOS</v>
          </cell>
          <cell r="C353" t="str">
            <v>V. RESULT BEFORE TAXES</v>
          </cell>
        </row>
        <row r="354">
          <cell r="A354" t="str">
            <v>MOD_338</v>
          </cell>
          <cell r="B354" t="str">
            <v>VI. IMPUESTO SOBRE BENEFICIOS</v>
          </cell>
          <cell r="C354" t="str">
            <v>VI. TAX ON PROFITS</v>
          </cell>
        </row>
        <row r="355">
          <cell r="A355" t="str">
            <v>MOD_339</v>
          </cell>
          <cell r="B355" t="str">
            <v>VII. RESULTADO DESPUÉS DE IMPUESTOS</v>
          </cell>
          <cell r="C355" t="str">
            <v>VII. RESULT AFTER TAX</v>
          </cell>
        </row>
        <row r="356">
          <cell r="A356" t="str">
            <v>MOD_340</v>
          </cell>
          <cell r="B356" t="str">
            <v xml:space="preserve">VIII. RESULTADO DESPUÉS DE IMPUESTOS DE OPERACIONES INTERRUMPIDAS  </v>
          </cell>
          <cell r="C356" t="str">
            <v>VIII. RESULT AFTER TAX FROM DISCONTINUED OPERATIONS</v>
          </cell>
        </row>
        <row r="357">
          <cell r="A357" t="str">
            <v>MOD_341</v>
          </cell>
          <cell r="B357" t="str">
            <v xml:space="preserve">IX. RESULTADO DEL EJERCICIO  </v>
          </cell>
          <cell r="C357" t="str">
            <v>IX. RESULT FOR THE FINANCIAL YEAR</v>
          </cell>
        </row>
        <row r="358">
          <cell r="A358" t="str">
            <v>MOD_342</v>
          </cell>
          <cell r="B358" t="str">
            <v xml:space="preserve"> 1. Atribuible a participaciones no dominantes </v>
          </cell>
          <cell r="C358" t="str">
            <v xml:space="preserve"> 1. Attributable to non-controlling interests</v>
          </cell>
        </row>
        <row r="359">
          <cell r="A359" t="str">
            <v>MOD_343</v>
          </cell>
          <cell r="B359" t="str">
            <v xml:space="preserve"> 2.  Atribuible a la Sociedad dominante </v>
          </cell>
          <cell r="C359" t="str">
            <v xml:space="preserve"> 2. Attributable to the controlling company</v>
          </cell>
        </row>
        <row r="360">
          <cell r="A360" t="str">
            <v>MOD_344</v>
          </cell>
          <cell r="B360" t="str">
            <v>Balboa de Panamá</v>
          </cell>
          <cell r="C360" t="str">
            <v>Panamanian balboa</v>
          </cell>
        </row>
        <row r="361">
          <cell r="A361" t="str">
            <v>MOD_345</v>
          </cell>
          <cell r="B361" t="str">
            <v>Peso dominicano</v>
          </cell>
          <cell r="C361" t="str">
            <v>Dominican peso</v>
          </cell>
        </row>
        <row r="362">
          <cell r="A362" t="str">
            <v>MOD_346</v>
          </cell>
          <cell r="B362" t="str">
            <v>Lempira Honduras</v>
          </cell>
          <cell r="C362" t="str">
            <v>Honduran lempira</v>
          </cell>
        </row>
        <row r="363">
          <cell r="A363" t="str">
            <v>MOD_347</v>
          </cell>
          <cell r="B363" t="str">
            <v>IMPORTE BRUTO</v>
          </cell>
          <cell r="C363" t="str">
            <v>GROSS AMOUNT</v>
          </cell>
        </row>
        <row r="364">
          <cell r="A364" t="str">
            <v>MOD_348</v>
          </cell>
          <cell r="B364" t="str">
            <v>IMPUESTO SOBRE BENEFICIOS</v>
          </cell>
          <cell r="C364" t="str">
            <v>TAX ON PROFITS</v>
          </cell>
        </row>
        <row r="365">
          <cell r="A365" t="str">
            <v>MOD_349</v>
          </cell>
          <cell r="B365" t="str">
            <v>ATRIBUIBLE A INTERESES MINORITARIOS</v>
          </cell>
          <cell r="C365" t="str">
            <v>ATTRIBUTABLE TO NON-CONTROLLING INTERESTS</v>
          </cell>
        </row>
        <row r="366">
          <cell r="A366" t="str">
            <v>MOD_350</v>
          </cell>
          <cell r="B366" t="str">
            <v>ATRIBUIBLE A LA SOCIEDAD DOMINANTE</v>
          </cell>
          <cell r="C366" t="str">
            <v>ATTRIBUTABLE TO CONTROLLING COMPANY</v>
          </cell>
        </row>
        <row r="367">
          <cell r="A367" t="str">
            <v>MOD_351</v>
          </cell>
          <cell r="B367" t="str">
            <v>CONCEPTO</v>
          </cell>
          <cell r="C367" t="str">
            <v>ITEM</v>
          </cell>
        </row>
        <row r="368">
          <cell r="A368" t="str">
            <v>MOD_352</v>
          </cell>
          <cell r="B368" t="str">
            <v>A) RESULTADO CONSOLIDADO DEL EJERCICIO</v>
          </cell>
          <cell r="C368" t="str">
            <v>A) CONSOLIDATED RESULT FOR THE YEAR</v>
          </cell>
        </row>
        <row r="369">
          <cell r="A369" t="str">
            <v>MOD_353</v>
          </cell>
          <cell r="B369" t="str">
            <v>B) OTROS INGRESOS (GASTOS) RECONOCIDOS</v>
          </cell>
          <cell r="C369" t="str">
            <v>B) OTHER RECOGNIZED REVENUE (EXPENSES)</v>
          </cell>
        </row>
        <row r="370">
          <cell r="A370" t="str">
            <v>MOD_354</v>
          </cell>
          <cell r="B370" t="str">
            <v>1. Activos financieros disponibles para la venta</v>
          </cell>
          <cell r="C370" t="str">
            <v>1. Financial assets available for sale</v>
          </cell>
        </row>
        <row r="371">
          <cell r="A371" t="str">
            <v>MOD_355</v>
          </cell>
          <cell r="B371" t="str">
            <v>a) Ganancias (Pérdidas) por valoración</v>
          </cell>
          <cell r="C371" t="str">
            <v>a) Valuation gains (losses)</v>
          </cell>
        </row>
        <row r="372">
          <cell r="A372" t="str">
            <v>MOD_356</v>
          </cell>
          <cell r="B372" t="str">
            <v>b) Importes transferidos a la cuenta de pérdidas y ganancias</v>
          </cell>
          <cell r="C372" t="str">
            <v>b) Amounts transferred to the income statement</v>
          </cell>
        </row>
        <row r="373">
          <cell r="A373" t="str">
            <v>MOD_357</v>
          </cell>
          <cell r="B373" t="str">
            <v>c) Otras reclasificaciones</v>
          </cell>
          <cell r="C373" t="str">
            <v>c) Other reclassifications</v>
          </cell>
        </row>
        <row r="374">
          <cell r="A374" t="str">
            <v>MOD_358</v>
          </cell>
          <cell r="B374" t="str">
            <v>2. Diferencias de conversión</v>
          </cell>
          <cell r="C374" t="str">
            <v>2. Currency conversion differences</v>
          </cell>
        </row>
        <row r="375">
          <cell r="A375" t="str">
            <v>MOD_359</v>
          </cell>
          <cell r="B375" t="str">
            <v>a) Ganancias (Pérdidas) por valoración</v>
          </cell>
          <cell r="C375" t="str">
            <v>a) Valuation gains (losses)</v>
          </cell>
        </row>
        <row r="376">
          <cell r="A376" t="str">
            <v>MOD_360</v>
          </cell>
          <cell r="B376" t="str">
            <v>b) Importes transferidos a la cuenta de pérdidas y ganancias</v>
          </cell>
          <cell r="C376" t="str">
            <v>b) Amounts transferred to the income statement</v>
          </cell>
        </row>
        <row r="377">
          <cell r="A377" t="str">
            <v>MOD_361</v>
          </cell>
          <cell r="B377" t="str">
            <v>c) Otras reclasificaciones</v>
          </cell>
          <cell r="C377" t="str">
            <v>c) Other reclassifications</v>
          </cell>
        </row>
        <row r="378">
          <cell r="A378" t="str">
            <v>MOD_362</v>
          </cell>
          <cell r="B378" t="str">
            <v>3. Contabilidad tácita</v>
          </cell>
          <cell r="C378" t="str">
            <v>3. Shadow accounting</v>
          </cell>
        </row>
        <row r="379">
          <cell r="A379" t="str">
            <v>MOD_363</v>
          </cell>
          <cell r="B379" t="str">
            <v>a) Ganancias (Pérdidas) por valoración</v>
          </cell>
          <cell r="C379" t="str">
            <v>a) Valuation gains (losses)</v>
          </cell>
        </row>
        <row r="380">
          <cell r="A380" t="str">
            <v>MOD_364</v>
          </cell>
          <cell r="B380" t="str">
            <v>b) Importes transferidos a la cuenta de pérdidas y ganancias</v>
          </cell>
          <cell r="C380" t="str">
            <v>b) Amounts transferred to the income statement</v>
          </cell>
        </row>
        <row r="381">
          <cell r="A381" t="str">
            <v>MOD_365</v>
          </cell>
          <cell r="B381" t="str">
            <v>c) Otras reclasificaciones</v>
          </cell>
          <cell r="C381" t="str">
            <v>c) Other reclassifications</v>
          </cell>
        </row>
        <row r="382">
          <cell r="A382" t="str">
            <v>MOD_366</v>
          </cell>
          <cell r="B382" t="str">
            <v>4. Entidades valoradas por el método de la participación</v>
          </cell>
          <cell r="C382" t="str">
            <v>4. Equity-accounted entities</v>
          </cell>
        </row>
        <row r="383">
          <cell r="A383" t="str">
            <v>MOD_367</v>
          </cell>
          <cell r="B383" t="str">
            <v>a) Ganancias (Pérdidas) por valoración</v>
          </cell>
          <cell r="C383" t="str">
            <v>a) Valuation gains (losses)</v>
          </cell>
        </row>
        <row r="384">
          <cell r="A384" t="str">
            <v>MOD_368</v>
          </cell>
          <cell r="B384" t="str">
            <v>b) Importes transferidos a la cuenta de pérdidas y ganancias</v>
          </cell>
          <cell r="C384" t="str">
            <v>b) Amounts transferred to the income statement</v>
          </cell>
        </row>
        <row r="385">
          <cell r="A385" t="str">
            <v>MOD_369</v>
          </cell>
          <cell r="B385" t="str">
            <v>c) Otras reclasificaciones</v>
          </cell>
          <cell r="C385" t="str">
            <v>c) Other reclassifications</v>
          </cell>
        </row>
        <row r="386">
          <cell r="A386" t="str">
            <v>MOD_370</v>
          </cell>
          <cell r="B386" t="str">
            <v>5. Otros ingresos y gastos reconocidos</v>
          </cell>
          <cell r="C386" t="str">
            <v>5. Other recognized revenue and expenses</v>
          </cell>
        </row>
        <row r="387">
          <cell r="A387" t="str">
            <v>MOD_371</v>
          </cell>
          <cell r="B387" t="str">
            <v>TOTALES</v>
          </cell>
          <cell r="C387" t="str">
            <v>TOTALS</v>
          </cell>
        </row>
        <row r="388">
          <cell r="A388" t="str">
            <v>MOD_372</v>
          </cell>
          <cell r="B388" t="str">
            <v>Solvencia</v>
          </cell>
          <cell r="C388" t="str">
            <v>Solvency</v>
          </cell>
        </row>
        <row r="389">
          <cell r="A389" t="str">
            <v>MOD_373</v>
          </cell>
          <cell r="B389" t="str">
            <v>CONCEPTO</v>
          </cell>
          <cell r="C389" t="str">
            <v>ITEM</v>
          </cell>
        </row>
        <row r="390">
          <cell r="A390" t="str">
            <v>MOD_374</v>
          </cell>
          <cell r="B390" t="str">
            <v>Inmuebles</v>
          </cell>
          <cell r="C390" t="str">
            <v>Real estate</v>
          </cell>
        </row>
        <row r="391">
          <cell r="A391" t="str">
            <v>MOD_375</v>
          </cell>
          <cell r="B391" t="str">
            <v>Por Tipo de negocio:</v>
          </cell>
          <cell r="C391" t="str">
            <v>By Type of business:</v>
          </cell>
        </row>
        <row r="392">
          <cell r="A392" t="str">
            <v>MOD_376</v>
          </cell>
          <cell r="B392" t="str">
            <v>Por Región:</v>
          </cell>
          <cell r="C392" t="str">
            <v>By Region:</v>
          </cell>
        </row>
        <row r="393">
          <cell r="A393" t="str">
            <v>MOD_377</v>
          </cell>
          <cell r="B393" t="str">
            <v>Por Cedente:</v>
          </cell>
          <cell r="C393" t="str">
            <v>By Ceding company:</v>
          </cell>
        </row>
        <row r="394">
          <cell r="A394" t="str">
            <v>MOD_378</v>
          </cell>
          <cell r="B394" t="str">
            <v>Por Ramos:</v>
          </cell>
          <cell r="C394" t="str">
            <v>By Insurance Lines:</v>
          </cell>
        </row>
        <row r="395">
          <cell r="A395" t="str">
            <v>MOD_379</v>
          </cell>
          <cell r="B395" t="str">
            <v>Ene.-Mar.</v>
          </cell>
          <cell r="C395" t="str">
            <v>Jan.-Mar.</v>
          </cell>
        </row>
        <row r="396">
          <cell r="A396" t="str">
            <v>MOD_380</v>
          </cell>
          <cell r="B396" t="str">
            <v>Abr.-Jun.</v>
          </cell>
          <cell r="C396" t="str">
            <v>Apr.-Jun.</v>
          </cell>
        </row>
        <row r="397">
          <cell r="A397" t="str">
            <v>MOD_381</v>
          </cell>
          <cell r="B397" t="str">
            <v>Jul.-Sept.</v>
          </cell>
          <cell r="C397" t="str">
            <v>Jul.-Sept.</v>
          </cell>
        </row>
        <row r="398">
          <cell r="A398" t="str">
            <v>MOD_382</v>
          </cell>
          <cell r="B398" t="str">
            <v>Sept.-Dic.</v>
          </cell>
          <cell r="C398" t="str">
            <v>Sept.-Dec.</v>
          </cell>
        </row>
        <row r="399">
          <cell r="A399" t="str">
            <v>MOD_383</v>
          </cell>
          <cell r="B399" t="str">
            <v>Trimestre</v>
          </cell>
          <cell r="C399" t="str">
            <v>Quarter</v>
          </cell>
        </row>
        <row r="400">
          <cell r="A400" t="str">
            <v>MOD_384</v>
          </cell>
          <cell r="B400" t="str">
            <v>Período</v>
          </cell>
          <cell r="C400" t="str">
            <v>Period</v>
          </cell>
        </row>
        <row r="401">
          <cell r="A401" t="str">
            <v>MOD_385</v>
          </cell>
          <cell r="B401" t="str">
            <v>Importes consolidados</v>
          </cell>
          <cell r="C401" t="str">
            <v>Consolidated figures</v>
          </cell>
        </row>
        <row r="402">
          <cell r="A402" t="str">
            <v>MOD_386</v>
          </cell>
          <cell r="B402" t="str">
            <v>Primas emitidas y aceptadas - Total</v>
          </cell>
          <cell r="C402" t="str">
            <v>Written and accepted premiums - Total</v>
          </cell>
        </row>
        <row r="403">
          <cell r="A403" t="str">
            <v>MOD_387</v>
          </cell>
          <cell r="B403" t="str">
            <v>Primas emitidas y aceptadas - No Vida</v>
          </cell>
          <cell r="C403" t="str">
            <v>Written and accepted premiums - Non-Life</v>
          </cell>
        </row>
        <row r="404">
          <cell r="A404" t="str">
            <v>MOD_388</v>
          </cell>
          <cell r="B404" t="str">
            <v>Primas emitidas y aceptadas - Vida</v>
          </cell>
          <cell r="C404" t="str">
            <v>Written and accepted premiums - Life</v>
          </cell>
        </row>
        <row r="405">
          <cell r="A405" t="str">
            <v>MOD_389</v>
          </cell>
          <cell r="B405" t="str">
            <v xml:space="preserve">Resultado neto </v>
          </cell>
          <cell r="C405" t="str">
            <v>Net result</v>
          </cell>
        </row>
        <row r="406">
          <cell r="A406" t="str">
            <v>MOD_390</v>
          </cell>
          <cell r="B406" t="str">
            <v>Ratio combinado</v>
          </cell>
          <cell r="C406" t="str">
            <v>Combined ratio</v>
          </cell>
        </row>
        <row r="407">
          <cell r="A407" t="str">
            <v>MOD_391</v>
          </cell>
          <cell r="B407" t="str">
            <v>Ratio de siniestralidad</v>
          </cell>
          <cell r="C407" t="str">
            <v>Loss ratio</v>
          </cell>
        </row>
        <row r="408">
          <cell r="A408" t="str">
            <v>MOD_392</v>
          </cell>
          <cell r="B408" t="str">
            <v>Ratio de gastos</v>
          </cell>
          <cell r="C408" t="str">
            <v>Expense ratio</v>
          </cell>
        </row>
        <row r="409">
          <cell r="A409" t="str">
            <v>MOD_393</v>
          </cell>
          <cell r="B409" t="str">
            <v>Importes por unidad de negocio</v>
          </cell>
          <cell r="C409" t="str">
            <v>Figures by business unit</v>
          </cell>
        </row>
        <row r="410">
          <cell r="A410" t="str">
            <v>MOD_394</v>
          </cell>
          <cell r="B410" t="str">
            <v>Δ Anual</v>
          </cell>
          <cell r="C410" t="str">
            <v>Δ Annual</v>
          </cell>
        </row>
        <row r="411">
          <cell r="A411" t="str">
            <v>MOD_395</v>
          </cell>
          <cell r="B411" t="str">
            <v xml:space="preserve">Δ </v>
          </cell>
          <cell r="C411" t="str">
            <v xml:space="preserve">Δ </v>
          </cell>
        </row>
        <row r="412">
          <cell r="A412" t="str">
            <v>MOD_396</v>
          </cell>
          <cell r="B412" t="str">
            <v>Patrimonio Neto</v>
          </cell>
          <cell r="C412" t="str">
            <v>Equity</v>
          </cell>
        </row>
        <row r="413">
          <cell r="A413" t="str">
            <v>MOD_397</v>
          </cell>
          <cell r="B413" t="str">
            <v>Obligaciones Senior</v>
          </cell>
          <cell r="C413" t="str">
            <v>Senior debt</v>
          </cell>
        </row>
        <row r="414">
          <cell r="A414" t="str">
            <v>MOD_398</v>
          </cell>
          <cell r="B414" t="str">
            <v>Deuda Subordinada</v>
          </cell>
          <cell r="C414" t="str">
            <v>Subordinated debt</v>
          </cell>
        </row>
        <row r="415">
          <cell r="A415" t="str">
            <v>MOD_399</v>
          </cell>
          <cell r="B415" t="str">
            <v>Deuda Bancaria</v>
          </cell>
          <cell r="C415" t="str">
            <v>Bank debt</v>
          </cell>
        </row>
        <row r="416">
          <cell r="A416" t="str">
            <v>MOD_400</v>
          </cell>
          <cell r="B416" t="str">
            <v>Millones de euros</v>
          </cell>
          <cell r="C416" t="str">
            <v>Million eur</v>
          </cell>
        </row>
        <row r="417">
          <cell r="A417" t="str">
            <v>MOD_401</v>
          </cell>
          <cell r="B417" t="str">
            <v>Valor de Mercado</v>
          </cell>
          <cell r="C417" t="str">
            <v>Market Value</v>
          </cell>
        </row>
        <row r="418">
          <cell r="A418" t="str">
            <v>MOD_402</v>
          </cell>
          <cell r="B418" t="str">
            <v>Rentabilidad Contable</v>
          </cell>
          <cell r="C418" t="str">
            <v>Accounting Yield</v>
          </cell>
        </row>
        <row r="419">
          <cell r="A419" t="str">
            <v>MOD_403</v>
          </cell>
          <cell r="B419" t="str">
            <v>Rentabilidad de Mercado</v>
          </cell>
          <cell r="C419" t="str">
            <v>Market Yield</v>
          </cell>
        </row>
        <row r="420">
          <cell r="A420" t="str">
            <v>MOD_404</v>
          </cell>
          <cell r="B420" t="str">
            <v>Duración Modificada</v>
          </cell>
          <cell r="C420" t="str">
            <v>Modified Duration</v>
          </cell>
        </row>
        <row r="421">
          <cell r="A421" t="str">
            <v>MOD_405</v>
          </cell>
          <cell r="B421" t="str">
            <v>No Vida (IBERIA + MAPFRE RE)</v>
          </cell>
          <cell r="C421" t="str">
            <v>Non Life (IBERIA + MAPFRE RE)</v>
          </cell>
        </row>
        <row r="422">
          <cell r="A422" t="str">
            <v>MOD_406</v>
          </cell>
          <cell r="B422" t="str">
            <v>30.06.2018</v>
          </cell>
          <cell r="C422" t="str">
            <v>06.30.2018</v>
          </cell>
        </row>
        <row r="423">
          <cell r="A423" t="str">
            <v>MOD_407</v>
          </cell>
          <cell r="B423" t="str">
            <v>31.03.2017</v>
          </cell>
          <cell r="C423" t="str">
            <v>03.31.2017</v>
          </cell>
        </row>
        <row r="424">
          <cell r="A424" t="str">
            <v>MOD_408</v>
          </cell>
          <cell r="B424" t="str">
            <v>30.06.2017</v>
          </cell>
          <cell r="C424" t="str">
            <v>06.30.2017</v>
          </cell>
        </row>
        <row r="425">
          <cell r="A425" t="str">
            <v>MOD_409</v>
          </cell>
          <cell r="B425" t="str">
            <v>Vida (IBERIA)</v>
          </cell>
          <cell r="C425" t="str">
            <v>Life (IBERIA)</v>
          </cell>
        </row>
        <row r="426">
          <cell r="A426" t="str">
            <v>MOD_410</v>
          </cell>
          <cell r="B426" t="str">
            <v>30.09.2017</v>
          </cell>
          <cell r="C426" t="str">
            <v>09.30.2017</v>
          </cell>
        </row>
        <row r="427">
          <cell r="A427" t="str">
            <v>MOD_411</v>
          </cell>
          <cell r="B427" t="str">
            <v>31.12.2017</v>
          </cell>
          <cell r="C427" t="str">
            <v>12.31.2017</v>
          </cell>
        </row>
        <row r="428">
          <cell r="A428" t="str">
            <v>MOD_412</v>
          </cell>
          <cell r="B428" t="str">
            <v>Rupia Indonesia</v>
          </cell>
          <cell r="C428" t="str">
            <v>Indonesian rupiah</v>
          </cell>
        </row>
        <row r="429">
          <cell r="A429" t="str">
            <v>MOD_413</v>
          </cell>
          <cell r="B429" t="str">
            <v>INTERNACIONAL</v>
          </cell>
          <cell r="C429" t="str">
            <v>INTERNATIONAL</v>
          </cell>
        </row>
        <row r="430">
          <cell r="A430" t="str">
            <v>MOD_414</v>
          </cell>
          <cell r="B430" t="str">
            <v>México</v>
          </cell>
          <cell r="C430" t="str">
            <v>Mexico</v>
          </cell>
        </row>
        <row r="431">
          <cell r="A431" t="str">
            <v>MOD_415</v>
          </cell>
          <cell r="B431" t="str">
            <v>Panamá</v>
          </cell>
          <cell r="C431" t="str">
            <v>Panama</v>
          </cell>
        </row>
        <row r="432">
          <cell r="A432" t="str">
            <v>MOD_416</v>
          </cell>
          <cell r="B432" t="str">
            <v>Rep. Dominicana</v>
          </cell>
          <cell r="C432" t="str">
            <v>Dominican Rep.</v>
          </cell>
        </row>
        <row r="433">
          <cell r="A433" t="str">
            <v>MOD_417</v>
          </cell>
          <cell r="B433" t="str">
            <v>Perú</v>
          </cell>
          <cell r="C433" t="str">
            <v>Peru</v>
          </cell>
        </row>
        <row r="434">
          <cell r="A434" t="str">
            <v>MOD_418</v>
          </cell>
          <cell r="B434" t="str">
            <v>Turquía</v>
          </cell>
          <cell r="C434" t="str">
            <v>Turkey</v>
          </cell>
        </row>
        <row r="435">
          <cell r="A435" t="str">
            <v>MOD_419</v>
          </cell>
          <cell r="B435" t="str">
            <v>Italia</v>
          </cell>
          <cell r="C435" t="str">
            <v>Italy</v>
          </cell>
        </row>
        <row r="436">
          <cell r="A436" t="str">
            <v>MOD_420</v>
          </cell>
          <cell r="B436" t="str">
            <v>Alemania</v>
          </cell>
          <cell r="C436" t="str">
            <v>Germany</v>
          </cell>
        </row>
        <row r="437">
          <cell r="A437" t="str">
            <v>MOD_421</v>
          </cell>
          <cell r="B437" t="str">
            <v>Filipinas</v>
          </cell>
          <cell r="C437" t="str">
            <v>Philippines</v>
          </cell>
        </row>
        <row r="438">
          <cell r="A438" t="str">
            <v>MOD_422</v>
          </cell>
          <cell r="B438" t="str">
            <v>FILIPINAS</v>
          </cell>
          <cell r="C438" t="str">
            <v>PHILIPPINES</v>
          </cell>
        </row>
        <row r="439">
          <cell r="A439" t="str">
            <v>MOD_423</v>
          </cell>
          <cell r="B439" t="str">
            <v>Primas por país</v>
          </cell>
          <cell r="C439" t="str">
            <v>Premiums by country</v>
          </cell>
        </row>
        <row r="440">
          <cell r="A440" t="str">
            <v>MOD_424</v>
          </cell>
          <cell r="B440" t="str">
            <v>Datos Acumulados</v>
          </cell>
          <cell r="C440" t="str">
            <v>Accumulated figures</v>
          </cell>
        </row>
        <row r="441">
          <cell r="A441" t="str">
            <v>MOD_425</v>
          </cell>
          <cell r="B441" t="str">
            <v>Datos Trimestrales</v>
          </cell>
          <cell r="C441" t="str">
            <v>Quarterly standalone figures</v>
          </cell>
        </row>
        <row r="442">
          <cell r="A442" t="str">
            <v>MOD_426</v>
          </cell>
          <cell r="B442" t="str">
            <v>DICIEMBRE 2017</v>
          </cell>
          <cell r="C442" t="str">
            <v>DECEMBER 2017</v>
          </cell>
        </row>
        <row r="443">
          <cell r="A443" t="str">
            <v>MOD_427</v>
          </cell>
          <cell r="B443" t="str">
            <v>Huracán Harvey</v>
          </cell>
          <cell r="C443" t="str">
            <v>Hurricane Harvey</v>
          </cell>
        </row>
        <row r="444">
          <cell r="A444" t="str">
            <v>MOD_428</v>
          </cell>
          <cell r="B444" t="str">
            <v>Huracán Irma</v>
          </cell>
          <cell r="C444" t="str">
            <v>Hurricane Irma</v>
          </cell>
        </row>
        <row r="445">
          <cell r="A445" t="str">
            <v>MOD_429</v>
          </cell>
          <cell r="B445" t="str">
            <v>Huracán María</v>
          </cell>
          <cell r="C445" t="str">
            <v>Hurricane Maria</v>
          </cell>
        </row>
        <row r="446">
          <cell r="A446" t="str">
            <v>MOD_430</v>
          </cell>
          <cell r="B446" t="str">
            <v>Terremoto México (Chiapas)</v>
          </cell>
          <cell r="C446" t="str">
            <v>Mexico earthquake (Chiapas)</v>
          </cell>
        </row>
        <row r="447">
          <cell r="A447" t="str">
            <v>MOD_431</v>
          </cell>
          <cell r="B447" t="str">
            <v>Terremoto México (Puebla)</v>
          </cell>
          <cell r="C447" t="str">
            <v>Mexico earthquake (Puebla)</v>
          </cell>
        </row>
        <row r="448">
          <cell r="A448" t="str">
            <v>MOD_432</v>
          </cell>
          <cell r="B448" t="str">
            <v>VARIACIÓN MAR 18 / DIC 2017</v>
          </cell>
          <cell r="C448" t="str">
            <v>VARIATION MAR 18 / DEC 2017</v>
          </cell>
        </row>
        <row r="449">
          <cell r="A449" t="str">
            <v>MOD_433</v>
          </cell>
          <cell r="B449" t="str">
            <v>MARZO 2018</v>
          </cell>
          <cell r="C449" t="str">
            <v>MARCH 2018</v>
          </cell>
        </row>
        <row r="450">
          <cell r="A450" t="str">
            <v>MOD_434</v>
          </cell>
          <cell r="B450" t="str">
            <v xml:space="preserve">Northeast </v>
          </cell>
          <cell r="C450" t="str">
            <v xml:space="preserve">Northeast </v>
          </cell>
        </row>
        <row r="451">
          <cell r="A451" t="str">
            <v>MOD_435</v>
          </cell>
          <cell r="B451" t="str">
            <v>Ratio a 31/12/2017</v>
          </cell>
          <cell r="C451" t="str">
            <v>Ratio to 12/31/2017</v>
          </cell>
        </row>
        <row r="452">
          <cell r="A452" t="str">
            <v>MOD_436</v>
          </cell>
          <cell r="B452" t="str">
            <v>Impacto de transitoria de provisiones técnicas</v>
          </cell>
          <cell r="C452" t="str">
            <v>Impact of transitional for technical provisions</v>
          </cell>
        </row>
        <row r="453">
          <cell r="A453" t="str">
            <v>MOD_437</v>
          </cell>
          <cell r="B453" t="str">
            <v>Impacto de transitoria de acciones</v>
          </cell>
          <cell r="C453" t="str">
            <v>Impact of equity transitional</v>
          </cell>
        </row>
        <row r="454">
          <cell r="A454" t="str">
            <v>MOD_438</v>
          </cell>
          <cell r="B454" t="str">
            <v>Impacto de transitoria de activos en otra moneda diferente al euro</v>
          </cell>
          <cell r="C454" t="str">
            <v>Impact of transtional for assets in non-euro currencies</v>
          </cell>
        </row>
        <row r="455">
          <cell r="A455" t="str">
            <v>MOD_439</v>
          </cell>
          <cell r="B455" t="str">
            <v>Total ratio sin medidas transitorias</v>
          </cell>
          <cell r="C455" t="str">
            <v>Total ratio without transitionals</v>
          </cell>
        </row>
        <row r="456">
          <cell r="A456" t="str">
            <v>MOD_440</v>
          </cell>
          <cell r="B456" t="str">
            <v>Impacto de ajuste por casamiento</v>
          </cell>
          <cell r="C456" t="str">
            <v>Impact of matching adjustment</v>
          </cell>
        </row>
        <row r="457">
          <cell r="A457" t="str">
            <v>MOD_441</v>
          </cell>
          <cell r="B457" t="str">
            <v>Impacto de ajuste por volatilidad</v>
          </cell>
          <cell r="C457" t="str">
            <v>Impact of volatility adjustment</v>
          </cell>
        </row>
        <row r="458">
          <cell r="A458" t="str">
            <v>MOD_442</v>
          </cell>
          <cell r="B458" t="str">
            <v>Total ratio sin ajustes por casamiento y volatilidad</v>
          </cell>
          <cell r="C458" t="str">
            <v>Total ratio without matching and volatility adjustments</v>
          </cell>
        </row>
        <row r="459">
          <cell r="A459" t="str">
            <v>MOD_443</v>
          </cell>
          <cell r="B459" t="str">
            <v>REGIÓN</v>
          </cell>
          <cell r="C459" t="str">
            <v>REGION</v>
          </cell>
        </row>
        <row r="460">
          <cell r="A460" t="str">
            <v>MOD_444</v>
          </cell>
          <cell r="B460" t="str">
            <v>REGIÓN / PAÍS</v>
          </cell>
          <cell r="C460" t="str">
            <v>REGION / COUNTRY</v>
          </cell>
        </row>
        <row r="461">
          <cell r="A461" t="str">
            <v>MOD_445</v>
          </cell>
          <cell r="B461" t="str">
            <v>PAÍS</v>
          </cell>
          <cell r="C461" t="str">
            <v>COUNTRY</v>
          </cell>
        </row>
        <row r="462">
          <cell r="A462" t="str">
            <v>MOD_446</v>
          </cell>
          <cell r="B462" t="str">
            <v>ÁREA / UNIDAD DE NEGOCIO</v>
          </cell>
          <cell r="C462" t="str">
            <v>AREA / BUSINESS UNIT</v>
          </cell>
        </row>
        <row r="463">
          <cell r="A463" t="str">
            <v>MOD_447</v>
          </cell>
          <cell r="B463" t="str">
            <v>DICIEMBRE</v>
          </cell>
          <cell r="C463" t="str">
            <v>DECEMBER</v>
          </cell>
        </row>
        <row r="464">
          <cell r="A464" t="str">
            <v>MOD_448</v>
          </cell>
          <cell r="B464" t="str">
            <v>MARZO</v>
          </cell>
          <cell r="C464" t="str">
            <v>MARCH</v>
          </cell>
        </row>
        <row r="465">
          <cell r="A465" t="str">
            <v>MOD_449</v>
          </cell>
          <cell r="B465" t="str">
            <v>Peso Filipino</v>
          </cell>
          <cell r="C465" t="str">
            <v>Philippine peso</v>
          </cell>
        </row>
        <row r="466">
          <cell r="A466" t="str">
            <v>MOD_450</v>
          </cell>
          <cell r="B466" t="str">
            <v>Reservas por reexpresión por inflación</v>
          </cell>
          <cell r="C466" t="str">
            <v>Reserves for restatement for inflation</v>
          </cell>
        </row>
        <row r="467">
          <cell r="A467" t="str">
            <v>MOD_451</v>
          </cell>
          <cell r="B467" t="str">
            <v>Diferencias de conversión</v>
          </cell>
          <cell r="C467" t="str">
            <v>Currency conversion differences</v>
          </cell>
        </row>
        <row r="468">
          <cell r="A468" t="str">
            <v>MOD_452</v>
          </cell>
          <cell r="B468" t="str">
            <v>Otras partidas de patrimonio</v>
          </cell>
          <cell r="C468" t="str">
            <v>Other equity items</v>
          </cell>
        </row>
        <row r="469">
          <cell r="A469" t="str">
            <v>MOD_453</v>
          </cell>
          <cell r="B469" t="str">
            <v>Total patrimonio neto atribuido</v>
          </cell>
          <cell r="C469" t="str">
            <v xml:space="preserve">Total attributable equity </v>
          </cell>
        </row>
        <row r="470">
          <cell r="A470" t="str">
            <v>MOD_454</v>
          </cell>
          <cell r="B470" t="str">
            <v>CONCEPTO (Datos referídos a diciembre 2018)</v>
          </cell>
          <cell r="C470" t="str">
            <v>ITEM (December 2018 data)</v>
          </cell>
        </row>
        <row r="471">
          <cell r="A471" t="str">
            <v>MOD_455</v>
          </cell>
          <cell r="B471" t="str">
            <v>Total Activos MAPFRE en Argentina</v>
          </cell>
          <cell r="C471" t="str">
            <v>Total MAPFRE Argentina assets</v>
          </cell>
        </row>
        <row r="472">
          <cell r="A472" t="str">
            <v>MOD_456</v>
          </cell>
          <cell r="B472" t="str">
            <v>Total patrimonio neto atribuido MAPFRE en Argentina</v>
          </cell>
          <cell r="C472" t="str">
            <v xml:space="preserve">Total attributable equity MAPFRE Argentina </v>
          </cell>
        </row>
        <row r="473">
          <cell r="A473" t="str">
            <v>MOD_457</v>
          </cell>
          <cell r="B473" t="str">
            <v>Primas netas emitidas MAPFRE en Argentina</v>
          </cell>
          <cell r="C473" t="str">
            <v>MAPFRE Argentina net written premiums</v>
          </cell>
        </row>
        <row r="474">
          <cell r="A474" t="str">
            <v>MOD_458</v>
          </cell>
          <cell r="B474" t="str">
            <v>Resultado Atribuido Neto aportado por MAPFRE en Argentina</v>
          </cell>
          <cell r="C474" t="str">
            <v>MAPFRE Argentina contribution to net attributable result</v>
          </cell>
        </row>
        <row r="475">
          <cell r="A475" t="str">
            <v>MOD_459</v>
          </cell>
          <cell r="B475" t="str">
            <v>Reexpresado</v>
          </cell>
          <cell r="C475" t="str">
            <v>Restated</v>
          </cell>
        </row>
        <row r="476">
          <cell r="A476" t="str">
            <v>MOD_460</v>
          </cell>
          <cell r="B476" t="str">
            <v>Variación</v>
          </cell>
          <cell r="C476" t="str">
            <v>Variation</v>
          </cell>
        </row>
        <row r="477">
          <cell r="A477" t="str">
            <v>MOD_461</v>
          </cell>
          <cell r="B477" t="str">
            <v>Sin Reexpresar</v>
          </cell>
          <cell r="C477" t="str">
            <v>Without restatement</v>
          </cell>
        </row>
        <row r="478">
          <cell r="A478" t="str">
            <v>MOD_462</v>
          </cell>
          <cell r="B478" t="str">
            <v>Impacto</v>
          </cell>
          <cell r="C478" t="str">
            <v>Impact</v>
          </cell>
        </row>
        <row r="479">
          <cell r="A479" t="str">
            <v>MOD_463</v>
          </cell>
          <cell r="B479" t="str">
            <v xml:space="preserve">Negocio Reaseguro </v>
          </cell>
          <cell r="C479" t="str">
            <v>Reinsurance Business</v>
          </cell>
        </row>
        <row r="480">
          <cell r="A480" t="str">
            <v>MOD_464</v>
          </cell>
          <cell r="B480" t="str">
            <v>Negocio Global Risks</v>
          </cell>
          <cell r="C480" t="str">
            <v>Global Risks Business</v>
          </cell>
        </row>
        <row r="481">
          <cell r="A481" t="str">
            <v>MOD_465</v>
          </cell>
          <cell r="B481" t="str">
            <v>ENTIDADES</v>
          </cell>
          <cell r="C481" t="str">
            <v>ENTITIES</v>
          </cell>
        </row>
        <row r="482">
          <cell r="A482" t="str">
            <v>MOD_466</v>
          </cell>
          <cell r="B482" t="str">
            <v>RESTO</v>
          </cell>
          <cell r="C482" t="str">
            <v>OTHER</v>
          </cell>
        </row>
        <row r="483">
          <cell r="A483" t="str">
            <v>MOD_467</v>
          </cell>
          <cell r="B483" t="str">
            <v>REASEGURO NO VIDA</v>
          </cell>
          <cell r="C483" t="str">
            <v>NON-LIFE REINSURANCE</v>
          </cell>
        </row>
        <row r="484">
          <cell r="A484" t="str">
            <v>MOD_468</v>
          </cell>
          <cell r="B484" t="str">
            <v>ASISTENCIA</v>
          </cell>
          <cell r="C484" t="str">
            <v>ASSISTANCE</v>
          </cell>
        </row>
        <row r="485">
          <cell r="A485" t="str">
            <v>MOD_469</v>
          </cell>
          <cell r="B485" t="str">
            <v>HOLDING Y OTROS NEGOCIOS</v>
          </cell>
          <cell r="C485" t="str">
            <v>HOLDING AND OTHER BUSINESS</v>
          </cell>
        </row>
        <row r="486">
          <cell r="A486" t="str">
            <v>MOD_470</v>
          </cell>
          <cell r="B486" t="str">
            <v>Negocios Global Risks</v>
          </cell>
          <cell r="C486" t="str">
            <v>Global Risks business</v>
          </cell>
        </row>
        <row r="487">
          <cell r="A487" t="str">
            <v>MOD_471</v>
          </cell>
          <cell r="B487" t="str">
            <v>2. Ingresos de las inversiones</v>
          </cell>
          <cell r="C487" t="str">
            <v>2. Revenue from investments</v>
          </cell>
        </row>
        <row r="488">
          <cell r="A488" t="str">
            <v>MOD_472</v>
          </cell>
          <cell r="B488" t="str">
            <v xml:space="preserve">3. Diferencias positivas de cambio </v>
          </cell>
          <cell r="C488" t="str">
            <v>3. Positive currency differences</v>
          </cell>
        </row>
        <row r="489">
          <cell r="A489" t="str">
            <v>MOD_473</v>
          </cell>
          <cell r="B489" t="str">
            <v>4. Otros ingresos técnicos y no técnicos y reversión  de deterioros.</v>
          </cell>
          <cell r="C489" t="str">
            <v>4. Other technical and non-technical revenues and impairment reversals</v>
          </cell>
        </row>
        <row r="490">
          <cell r="A490" t="str">
            <v>MOD_474</v>
          </cell>
          <cell r="B490" t="str">
            <v xml:space="preserve">1. Siniestralidad del ejercicio, neta </v>
          </cell>
          <cell r="C490" t="str">
            <v>1. Incurred claims for the year, net</v>
          </cell>
        </row>
        <row r="491">
          <cell r="A491" t="str">
            <v>MOD_475</v>
          </cell>
          <cell r="B491" t="str">
            <v xml:space="preserve">2.  Gastos de explotación netos </v>
          </cell>
          <cell r="C491" t="str">
            <v>2.  Net operating expenses</v>
          </cell>
        </row>
        <row r="492">
          <cell r="A492" t="str">
            <v>MOD_476</v>
          </cell>
          <cell r="B492" t="str">
            <v>3. Gastos de las inversiones</v>
          </cell>
          <cell r="C492" t="str">
            <v>3. Investment expenses</v>
          </cell>
        </row>
        <row r="493">
          <cell r="A493" t="str">
            <v>MOD_477</v>
          </cell>
          <cell r="B493" t="str">
            <v xml:space="preserve">4. Diferencias negativas de cambio </v>
          </cell>
          <cell r="C493" t="str">
            <v>4. Negative currency differences</v>
          </cell>
        </row>
        <row r="494">
          <cell r="A494" t="str">
            <v>MOD_478</v>
          </cell>
          <cell r="B494" t="str">
            <v>5. Otros gastos técnicos y no técnicos y deterioro</v>
          </cell>
          <cell r="C494" t="str">
            <v>5. Other technical and non-technical expenses and impairment</v>
          </cell>
        </row>
        <row r="495">
          <cell r="A495" t="str">
            <v>MOD_479</v>
          </cell>
          <cell r="B495" t="str">
            <v>VIDA AHORRO</v>
          </cell>
          <cell r="C495" t="str">
            <v>LIFE SAVINGS</v>
          </cell>
        </row>
        <row r="496">
          <cell r="A496" t="str">
            <v>MOD_480</v>
          </cell>
          <cell r="B496" t="str">
            <v>VIDA RIESGO</v>
          </cell>
          <cell r="C496" t="str">
            <v>LIFE PROTECTION</v>
          </cell>
        </row>
        <row r="497">
          <cell r="A497" t="str">
            <v>MOD_481</v>
          </cell>
          <cell r="B497" t="str">
            <v>AJUSTES CONSOLIDACIÓN</v>
          </cell>
          <cell r="C497" t="str">
            <v>CONSOLIDATION ADJUSTMENTS</v>
          </cell>
        </row>
        <row r="498">
          <cell r="A498" t="str">
            <v>MOD_482</v>
          </cell>
          <cell r="B498" t="str">
            <v>NO TÉCNICO VIDA</v>
          </cell>
          <cell r="C498" t="str">
            <v>NON-TECHNICAL LIFE</v>
          </cell>
        </row>
        <row r="499">
          <cell r="A499" t="str">
            <v>MOD_483</v>
          </cell>
          <cell r="B499" t="str">
            <v>PANAMÁ</v>
          </cell>
          <cell r="C499" t="str">
            <v>PANAMA</v>
          </cell>
        </row>
        <row r="500">
          <cell r="A500" t="str">
            <v>MOD_484</v>
          </cell>
          <cell r="B500" t="str">
            <v>REASEGURO VIDA</v>
          </cell>
          <cell r="C500" t="str">
            <v>LIFE REINSURANCE</v>
          </cell>
        </row>
        <row r="501">
          <cell r="A501" t="str">
            <v>MOD_485</v>
          </cell>
          <cell r="B501" t="str">
            <v>Ajustes por cambios de criterio contable</v>
          </cell>
          <cell r="C501" t="str">
            <v>Changes in accounting standards</v>
          </cell>
        </row>
        <row r="502">
          <cell r="A502" t="str">
            <v>MOD_486</v>
          </cell>
          <cell r="B502" t="str">
            <v>REASEGURO Y GLOBAL RISKS</v>
          </cell>
          <cell r="C502" t="str">
            <v>REINSURANCE AND GLOBAL RISKS</v>
          </cell>
        </row>
        <row r="503">
          <cell r="A503" t="str">
            <v>MOD_487</v>
          </cell>
          <cell r="B503" t="str">
            <v>SUB-TOTAL SEGUROS NO VIDA</v>
          </cell>
          <cell r="C503" t="str">
            <v>SUB-TOTAL NON LIFE INSURANCE</v>
          </cell>
        </row>
        <row r="504">
          <cell r="A504" t="str">
            <v>MOD_488</v>
          </cell>
          <cell r="B504" t="str">
            <v>SUB-TOTAL SEGUROS VIDA</v>
          </cell>
          <cell r="C504" t="str">
            <v>SUB-TOTAL  LIFE INSURANCE</v>
          </cell>
        </row>
        <row r="505">
          <cell r="A505" t="str">
            <v>MOD_489</v>
          </cell>
          <cell r="B505" t="str">
            <v>Plusvalías netas</v>
          </cell>
          <cell r="C505" t="str">
            <v>Net unrealized capital gains</v>
          </cell>
        </row>
        <row r="506">
          <cell r="A506" t="str">
            <v>MOD_490</v>
          </cell>
          <cell r="B506" t="str">
            <v>Plusvalías latentes (Cartera disponible para la venta)</v>
          </cell>
          <cell r="C506" t="str">
            <v>Unrealised gains (Available for sale portfolio)</v>
          </cell>
        </row>
        <row r="507">
          <cell r="A507" t="str">
            <v>MOD_491</v>
          </cell>
          <cell r="B507" t="str">
            <v>Plusvalías imputables a provisiones técnicas</v>
          </cell>
          <cell r="C507" t="str">
            <v>Shadow accounting (Gains allocated to provisions)</v>
          </cell>
        </row>
        <row r="508">
          <cell r="A508" t="str">
            <v>MOD_492</v>
          </cell>
          <cell r="B508" t="str">
            <v>ROE Ajustado*</v>
          </cell>
          <cell r="C508" t="str">
            <v>Adjusted ROE*</v>
          </cell>
        </row>
        <row r="509">
          <cell r="A509" t="str">
            <v>MOD_493</v>
          </cell>
          <cell r="B509" t="str">
            <v>DETERIORO I&amp;GO SERVICES LIMITED (U.K.)</v>
          </cell>
          <cell r="C509" t="str">
            <v>I&amp;GO SERVICES LIMITED (U.K.) WRITEDOWN</v>
          </cell>
        </row>
        <row r="510">
          <cell r="A510" t="str">
            <v>MOD_494</v>
          </cell>
          <cell r="B510" t="str">
            <v>DETERIORO MAPFRE ABRAXAS SOFTWARE LIMITED (U.K.)</v>
          </cell>
          <cell r="C510" t="str">
            <v>MAPFRE ABRAXAS SOFTWARE LIMITED (U.K.) WRITEDOWN</v>
          </cell>
        </row>
        <row r="511">
          <cell r="A511" t="str">
            <v>MOD_495</v>
          </cell>
          <cell r="B511" t="str">
            <v>DETERIORO BRICKELL FINANCIAL SERV. MOTOR CLUB INC. (U.S.A)</v>
          </cell>
          <cell r="C511" t="str">
            <v>BRICKELL FINANCIAL SERVICES MOTOR CLUB INC. (U.S.A) WRITEDOWN</v>
          </cell>
        </row>
        <row r="512">
          <cell r="A512" t="str">
            <v>MOD_496</v>
          </cell>
          <cell r="B512" t="str">
            <v>DETERIORO NORASSIST, INC. (CANADÁ)</v>
          </cell>
          <cell r="C512" t="str">
            <v>NORASSIST, INC. (CANADA) WRITEDOWN</v>
          </cell>
        </row>
        <row r="513">
          <cell r="A513" t="str">
            <v>MOD_497</v>
          </cell>
          <cell r="B513" t="str">
            <v>TOTAL DETERIORO FONDOS DE COMERCIO</v>
          </cell>
          <cell r="C513" t="str">
            <v>TOTAL GOODWILL WRITEDOWN</v>
          </cell>
        </row>
        <row r="514">
          <cell r="A514" t="str">
            <v>MOD_498</v>
          </cell>
          <cell r="B514" t="str">
            <v>COSTE NETO REESTRUCTURACIÓN OPERACIONES</v>
          </cell>
          <cell r="C514" t="str">
            <v>RESTRUCT./CLOSE OPERATIONS</v>
          </cell>
        </row>
        <row r="515">
          <cell r="A515" t="str">
            <v>MOD_499</v>
          </cell>
          <cell r="B515" t="str">
            <v>REESTRUCT. / CIERRE OPERACIÓN  MAPFRE ABRAXAS SOFTWARE LIMITED</v>
          </cell>
          <cell r="C515" t="str">
            <v>MAPFRE ABRAXAS SOFTWARE LIMITED RESTRUCT./CLOSE OPERATIONS</v>
          </cell>
        </row>
        <row r="516">
          <cell r="A516" t="str">
            <v>MOD_500</v>
          </cell>
          <cell r="B516" t="str">
            <v>TOTAL REESTRUCTURACIÓN / CIERRE DE OPERACIONES</v>
          </cell>
          <cell r="C516" t="str">
            <v>TOTAL RESTRUCT./CLOSE OPERATIONS</v>
          </cell>
        </row>
        <row r="517">
          <cell r="A517" t="str">
            <v>MOD_501</v>
          </cell>
          <cell r="B517" t="str">
            <v>INSPECCIÓN FISCAL CONTRIBUCIONES IRPF</v>
          </cell>
          <cell r="C517" t="str">
            <v>PERSONAL INCOME TAX CONTRIBUTION INSPECTION</v>
          </cell>
        </row>
        <row r="518">
          <cell r="A518" t="str">
            <v>MOD_502</v>
          </cell>
          <cell r="B518" t="str">
            <v xml:space="preserve">AJUSTE CONTRA RVAS. POR RESULTADOS EJERCICIOS ANTERIORES </v>
          </cell>
          <cell r="C518" t="str">
            <v>ADJUSTMENT AGAINST RESERVES FOR RESULTS FROM PREVIOUS YEARS</v>
          </cell>
        </row>
        <row r="519">
          <cell r="A519" t="str">
            <v>MOD_503</v>
          </cell>
          <cell r="B519" t="str">
            <v>COMISIONES VARIABLES DE VIDA</v>
          </cell>
          <cell r="C519" t="str">
            <v xml:space="preserve">LIFE VARIABLE COMMISSIONS </v>
          </cell>
        </row>
        <row r="520">
          <cell r="A520" t="str">
            <v>MOD_504</v>
          </cell>
          <cell r="B520" t="str">
            <v>TOTAL</v>
          </cell>
          <cell r="C520" t="str">
            <v>TOTAL</v>
          </cell>
        </row>
        <row r="521">
          <cell r="A521" t="str">
            <v>MOD_505</v>
          </cell>
          <cell r="B521" t="str">
            <v>IMPACTO NETO TOTAL</v>
          </cell>
          <cell r="C521" t="str">
            <v>NET IMPACT</v>
          </cell>
        </row>
        <row r="522">
          <cell r="A522" t="str">
            <v>MOD_506</v>
          </cell>
          <cell r="B522" t="str">
            <v>Millones de euros</v>
          </cell>
          <cell r="C522" t="str">
            <v>Million euro</v>
          </cell>
        </row>
        <row r="523">
          <cell r="A523" t="str">
            <v>MOD_507</v>
          </cell>
          <cell r="B523" t="str">
            <v>*Francia, Bélgica, Canadá. India y Taiwan.</v>
          </cell>
          <cell r="C523" t="str">
            <v>*France, Belgium, Canada, India and Taiwan</v>
          </cell>
        </row>
        <row r="524">
          <cell r="A524" t="str">
            <v>MOD_508</v>
          </cell>
          <cell r="B524" t="str">
            <v>Importe</v>
          </cell>
          <cell r="C524" t="str">
            <v>Amount</v>
          </cell>
        </row>
        <row r="525">
          <cell r="A525" t="str">
            <v>MOD_509</v>
          </cell>
          <cell r="B525" t="str">
            <v>SEGURO DE VIAJE</v>
          </cell>
          <cell r="C525" t="str">
            <v>TRAVEL INSURANCE</v>
          </cell>
        </row>
        <row r="526">
          <cell r="A526" t="str">
            <v>MOD_510</v>
          </cell>
          <cell r="B526" t="str">
            <v>RIESGOS ESPECIALES</v>
          </cell>
          <cell r="C526" t="str">
            <v>SPECIALTY RISKS</v>
          </cell>
        </row>
        <row r="527">
          <cell r="A527" t="str">
            <v>MOD_511</v>
          </cell>
          <cell r="B527" t="str">
            <v>R. UNIDO, FRANCIA y BÉLGICA</v>
          </cell>
          <cell r="C527" t="str">
            <v>UNITED KINGDOM, FRANCE AND BELGIUM</v>
          </cell>
        </row>
        <row r="528">
          <cell r="A528" t="str">
            <v>MOD_512</v>
          </cell>
          <cell r="B528" t="str">
            <v>RESTO EURASIA</v>
          </cell>
          <cell r="C528" t="str">
            <v>REST OF EURASIA</v>
          </cell>
        </row>
        <row r="529">
          <cell r="A529" t="str">
            <v>MOD_513</v>
          </cell>
          <cell r="B529" t="str">
            <v>Diferencias de conversión</v>
          </cell>
          <cell r="C529" t="str">
            <v>Currency conversion differences</v>
          </cell>
        </row>
        <row r="530">
          <cell r="A530" t="str">
            <v>MOD_514</v>
          </cell>
          <cell r="B530" t="str">
            <v>Reexpresión por inflación</v>
          </cell>
          <cell r="C530" t="str">
            <v>Restatement for inflation</v>
          </cell>
        </row>
        <row r="531">
          <cell r="A531" t="str">
            <v>MOD_515</v>
          </cell>
          <cell r="B531" t="str">
            <v>Neto</v>
          </cell>
          <cell r="C531" t="str">
            <v>Net</v>
          </cell>
        </row>
        <row r="532">
          <cell r="A532" t="str">
            <v>MOD_516</v>
          </cell>
          <cell r="B532" t="str">
            <v>DIC</v>
          </cell>
          <cell r="C532" t="str">
            <v>DEC</v>
          </cell>
        </row>
        <row r="533">
          <cell r="A533" t="str">
            <v>MOD_517</v>
          </cell>
          <cell r="B533" t="str">
            <v xml:space="preserve">Resultado por reexpresión </v>
          </cell>
          <cell r="C533" t="str">
            <v>Results from restatement</v>
          </cell>
        </row>
        <row r="534">
          <cell r="A534" t="str">
            <v>MOD_518</v>
          </cell>
          <cell r="B534" t="str">
            <v>Patrimonio neto (Dic.)</v>
          </cell>
          <cell r="C534" t="str">
            <v>Equity (Dec.)</v>
          </cell>
        </row>
        <row r="535">
          <cell r="A535" t="str">
            <v>MOD_520</v>
          </cell>
          <cell r="B535" t="str">
            <v>OTROS</v>
          </cell>
          <cell r="C535" t="str">
            <v>OTHER</v>
          </cell>
        </row>
        <row r="536">
          <cell r="A536" t="str">
            <v>MOD_521</v>
          </cell>
          <cell r="B536" t="str">
            <v>NO TÉCNICO NO VIDA</v>
          </cell>
          <cell r="C536" t="str">
            <v>NON-TECHNICAL NON-LIFE</v>
          </cell>
        </row>
        <row r="537">
          <cell r="A537" t="str">
            <v>MOD_522</v>
          </cell>
          <cell r="B537" t="str">
            <v>ESPAÑA*</v>
          </cell>
          <cell r="C537" t="str">
            <v>SPAIN*</v>
          </cell>
        </row>
        <row r="538">
          <cell r="A538" t="str">
            <v>MOD_523</v>
          </cell>
          <cell r="B538" t="str">
            <v>Pasivos por Impuestos diferidos</v>
          </cell>
          <cell r="C538" t="str">
            <v>Deferred taxes liabilities</v>
          </cell>
        </row>
        <row r="539">
          <cell r="A539" t="str">
            <v>MOD_524</v>
          </cell>
          <cell r="B539" t="str">
            <v>ACTIVO</v>
          </cell>
          <cell r="C539" t="str">
            <v>ASSETS</v>
          </cell>
        </row>
        <row r="540">
          <cell r="A540" t="str">
            <v>MOD_525</v>
          </cell>
          <cell r="B540" t="str">
            <v>PATRIMONIO NETO Y PASIVO</v>
          </cell>
          <cell r="C540" t="str">
            <v>EQUITY AND LIABILITIES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EXPORT TREB"/>
      <sheetName val="ACTIVO FORMULAS"/>
      <sheetName val="PASIVO EXPORT TREB"/>
      <sheetName val="PASIVO FORMULAS"/>
      <sheetName val="PyG"/>
      <sheetName val="PyG Unidad V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/>
  </sheetPr>
  <dimension ref="A1:O36"/>
  <sheetViews>
    <sheetView showRowColHeaders="0" tabSelected="1" zoomScale="115" zoomScaleNormal="115" workbookViewId="0">
      <selection activeCell="B13" sqref="B13"/>
    </sheetView>
  </sheetViews>
  <sheetFormatPr baseColWidth="10" defaultColWidth="0" defaultRowHeight="15" zeroHeight="1"/>
  <cols>
    <col min="1" max="1" width="10.85546875" style="26" customWidth="1"/>
    <col min="2" max="2" width="43.5703125" style="26" customWidth="1"/>
    <col min="3" max="3" width="34.5703125" style="26" customWidth="1"/>
    <col min="4" max="4" width="2" style="26" customWidth="1"/>
    <col min="5" max="5" width="10.85546875" style="26" customWidth="1"/>
    <col min="6" max="14" width="10.85546875" style="26" hidden="1" customWidth="1"/>
    <col min="15" max="15" width="0" style="26" hidden="1" customWidth="1"/>
    <col min="16" max="16384" width="10.85546875" style="26" hidden="1"/>
  </cols>
  <sheetData>
    <row r="1" spans="2:6"/>
    <row r="2" spans="2:6"/>
    <row r="3" spans="2:6"/>
    <row r="4" spans="2:6">
      <c r="C4" s="33"/>
      <c r="D4" s="33"/>
      <c r="E4" s="33"/>
      <c r="F4" s="33"/>
    </row>
    <row r="5" spans="2:6" ht="24.95" customHeight="1">
      <c r="B5" s="117" t="s">
        <v>242</v>
      </c>
      <c r="C5" s="33"/>
      <c r="D5" s="33"/>
      <c r="E5" s="33"/>
      <c r="F5" s="33"/>
    </row>
    <row r="6" spans="2:6">
      <c r="C6" s="33"/>
      <c r="D6" s="33"/>
      <c r="E6" s="33"/>
      <c r="F6" s="33"/>
    </row>
    <row r="7" spans="2:6" ht="24.95" customHeight="1">
      <c r="B7" s="37" t="s">
        <v>133</v>
      </c>
      <c r="C7" s="33"/>
      <c r="D7" s="34"/>
      <c r="E7" s="33"/>
      <c r="F7" s="33"/>
    </row>
    <row r="8" spans="2:6">
      <c r="B8" s="35"/>
      <c r="C8" s="33"/>
      <c r="D8" s="33"/>
      <c r="E8" s="33"/>
      <c r="F8" s="33"/>
    </row>
    <row r="9" spans="2:6" ht="24.95" customHeight="1">
      <c r="B9" s="37" t="s">
        <v>134</v>
      </c>
      <c r="C9" s="33"/>
      <c r="D9" s="34"/>
      <c r="E9" s="33"/>
      <c r="F9" s="33"/>
    </row>
    <row r="10" spans="2:6">
      <c r="B10" s="35"/>
      <c r="C10" s="33"/>
      <c r="D10" s="33"/>
      <c r="E10" s="33"/>
      <c r="F10" s="33"/>
    </row>
    <row r="11" spans="2:6" ht="24.95" customHeight="1">
      <c r="B11" s="37" t="s">
        <v>135</v>
      </c>
      <c r="C11" s="33"/>
      <c r="D11" s="34"/>
      <c r="E11" s="34"/>
    </row>
    <row r="12" spans="2:6">
      <c r="B12" s="35"/>
      <c r="C12" s="33"/>
      <c r="D12" s="33"/>
      <c r="E12" s="33"/>
      <c r="F12" s="33"/>
    </row>
    <row r="13" spans="2:6" ht="28.5" customHeight="1">
      <c r="B13" s="37" t="s">
        <v>223</v>
      </c>
      <c r="C13" s="33"/>
      <c r="D13" s="34"/>
      <c r="E13" s="34"/>
    </row>
    <row r="14" spans="2:6">
      <c r="B14" s="35"/>
      <c r="C14" s="33"/>
      <c r="D14" s="33"/>
      <c r="E14" s="33"/>
      <c r="F14" s="33"/>
    </row>
    <row r="15" spans="2:6" ht="24.95" customHeight="1">
      <c r="B15" s="37" t="s">
        <v>144</v>
      </c>
    </row>
    <row r="16" spans="2:6" ht="16.5">
      <c r="B16" s="28"/>
    </row>
    <row r="17" spans="2:2" ht="24.75" customHeight="1">
      <c r="B17" s="37" t="s">
        <v>152</v>
      </c>
    </row>
    <row r="18" spans="2:2"/>
    <row r="19" spans="2:2" ht="24.75" customHeight="1">
      <c r="B19" s="37" t="s">
        <v>205</v>
      </c>
    </row>
    <row r="20" spans="2:2"/>
    <row r="21" spans="2:2" ht="24.75" customHeight="1">
      <c r="B21" s="37" t="s">
        <v>216</v>
      </c>
    </row>
    <row r="22" spans="2:2"/>
    <row r="23" spans="2:2"/>
    <row r="24" spans="2:2"/>
    <row r="25" spans="2:2"/>
    <row r="26" spans="2:2"/>
    <row r="27" spans="2:2"/>
    <row r="28" spans="2:2"/>
    <row r="29" spans="2:2"/>
    <row r="33"/>
    <row r="34"/>
    <row r="35"/>
    <row r="36"/>
  </sheetData>
  <hyperlinks>
    <hyperlink ref="B7" location="'06M 2022_BS'!A1" display="Consolidated Balance Sheet " xr:uid="{00000000-0004-0000-0000-000000000000}"/>
    <hyperlink ref="B9" location="'06M 2022_Con P&amp;L'!A1" display="Consolidated Profit &amp; Loss" xr:uid="{00000000-0004-0000-0000-000001000000}"/>
    <hyperlink ref="B11" location="'06M 2022_P&amp;L by BU'!A1" display="Profit &amp; Loss by Business Unit" xr:uid="{00000000-0004-0000-0000-000002000000}"/>
    <hyperlink ref="B15" location="'Quarterly standalone'!A1" display="Quarterly standalone figures" xr:uid="{00000000-0004-0000-0000-000003000000}"/>
    <hyperlink ref="B17" location="'Prem &amp; Attr. Result by Country'!A1" display="Premiums and attributable result by Country" xr:uid="{00000000-0004-0000-0000-000004000000}"/>
    <hyperlink ref="B19" location="'Regional Data by Segments'!A1" display="Regional Data by Segments" xr:uid="{95E3CB65-4B6B-4C65-895F-6FE43321DD56}"/>
    <hyperlink ref="B21" location="'Consensus vs Current'!A1" display="Consensus vs Actual" xr:uid="{FFB3335F-5D0B-4349-9F04-F15DBB097570}"/>
    <hyperlink ref="B13" location="'2Q 2022_P&amp;L by BU'!A1" display="'2Q 2022_P&amp;L by BU'!A1" xr:uid="{21DA7E61-9C99-440F-BF9F-A190DE98007C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D81E05"/>
  </sheetPr>
  <dimension ref="A1:F76"/>
  <sheetViews>
    <sheetView showGridLines="0" showRowColHeaders="0" zoomScale="70" zoomScaleNormal="70" workbookViewId="0"/>
  </sheetViews>
  <sheetFormatPr baseColWidth="10" defaultColWidth="0" defaultRowHeight="15" zeroHeight="1"/>
  <cols>
    <col min="1" max="1" width="10.5703125" customWidth="1"/>
    <col min="2" max="2" width="82.140625" customWidth="1"/>
    <col min="3" max="4" width="20.85546875" customWidth="1"/>
    <col min="5" max="5" width="35.7109375" customWidth="1"/>
    <col min="6" max="6" width="0" hidden="1" customWidth="1"/>
    <col min="7" max="16384" width="10.85546875" hidden="1"/>
  </cols>
  <sheetData>
    <row r="1" spans="1:5"/>
    <row r="2" spans="1:5" s="120" customFormat="1" ht="50.1" customHeight="1">
      <c r="A2" s="27"/>
      <c r="B2" s="118" t="str">
        <f>+CONCATENATE("Consolidated balance sheet - "&amp;Index!$B$5)</f>
        <v>Consolidated balance sheet - 06M 2022</v>
      </c>
      <c r="C2" s="119"/>
      <c r="D2" s="119"/>
      <c r="E2" s="119"/>
    </row>
    <row r="3" spans="1:5" ht="68.45" customHeight="1"/>
    <row r="4" spans="1:5" ht="36.75" customHeight="1">
      <c r="B4" s="4"/>
      <c r="C4" s="5" t="s">
        <v>236</v>
      </c>
      <c r="D4" s="5" t="s">
        <v>244</v>
      </c>
    </row>
    <row r="5" spans="1:5" ht="18">
      <c r="B5" s="6" t="s">
        <v>14</v>
      </c>
      <c r="C5" s="7">
        <v>2911.3427305599698</v>
      </c>
      <c r="D5" s="8">
        <v>2944.6944202254599</v>
      </c>
    </row>
    <row r="6" spans="1:5" ht="18">
      <c r="B6" s="9" t="s">
        <v>15</v>
      </c>
      <c r="C6" s="10">
        <v>1472.53718778437</v>
      </c>
      <c r="D6" s="87">
        <v>1463.0218439733901</v>
      </c>
    </row>
    <row r="7" spans="1:5" ht="18">
      <c r="B7" s="9" t="s">
        <v>16</v>
      </c>
      <c r="C7" s="10">
        <v>1438.8055427756001</v>
      </c>
      <c r="D7" s="87">
        <v>1481.67257625207</v>
      </c>
    </row>
    <row r="8" spans="1:5" ht="18">
      <c r="B8" s="6" t="s">
        <v>17</v>
      </c>
      <c r="C8" s="7">
        <v>1295.07169769915</v>
      </c>
      <c r="D8" s="8">
        <v>1331.32314701675</v>
      </c>
    </row>
    <row r="9" spans="1:5" ht="18">
      <c r="B9" s="9" t="s">
        <v>148</v>
      </c>
      <c r="C9" s="10">
        <v>1071.8192451012301</v>
      </c>
      <c r="D9" s="87">
        <v>1107.0694799134201</v>
      </c>
    </row>
    <row r="10" spans="1:5" ht="18">
      <c r="B10" s="9" t="s">
        <v>18</v>
      </c>
      <c r="C10" s="10">
        <v>223.252452597922</v>
      </c>
      <c r="D10" s="87">
        <v>224.25366710332599</v>
      </c>
    </row>
    <row r="11" spans="1:5" ht="18">
      <c r="B11" s="6" t="s">
        <v>19</v>
      </c>
      <c r="C11" s="7">
        <v>39242.958127183803</v>
      </c>
      <c r="D11" s="8">
        <v>35670.169256282796</v>
      </c>
    </row>
    <row r="12" spans="1:5" ht="18">
      <c r="B12" s="9" t="s">
        <v>149</v>
      </c>
      <c r="C12" s="10">
        <v>1260.0622204776198</v>
      </c>
      <c r="D12" s="87">
        <v>1270.8696869344899</v>
      </c>
    </row>
    <row r="13" spans="1:5" ht="18">
      <c r="B13" s="9" t="s">
        <v>12</v>
      </c>
      <c r="C13" s="10"/>
      <c r="D13" s="87"/>
    </row>
    <row r="14" spans="1:5" ht="18">
      <c r="B14" s="11" t="s">
        <v>40</v>
      </c>
      <c r="C14" s="10">
        <v>1527.7931305248401</v>
      </c>
      <c r="D14" s="87">
        <v>1677.1430377489201</v>
      </c>
    </row>
    <row r="15" spans="1:5" ht="18">
      <c r="B15" s="11" t="s">
        <v>39</v>
      </c>
      <c r="C15" s="10">
        <v>28961.488733720802</v>
      </c>
      <c r="D15" s="87">
        <v>25815.078138485598</v>
      </c>
    </row>
    <row r="16" spans="1:5" ht="18">
      <c r="B16" s="11" t="s">
        <v>38</v>
      </c>
      <c r="C16" s="10">
        <v>5754.0121802762005</v>
      </c>
      <c r="D16" s="87">
        <v>5174.1346627596704</v>
      </c>
    </row>
    <row r="17" spans="2:4" ht="18">
      <c r="B17" s="9" t="s">
        <v>20</v>
      </c>
      <c r="C17" s="10">
        <v>656.99419970795896</v>
      </c>
      <c r="D17" s="87">
        <v>693.35995186191997</v>
      </c>
    </row>
    <row r="18" spans="2:4" ht="18">
      <c r="B18" s="9" t="s">
        <v>21</v>
      </c>
      <c r="C18" s="10">
        <v>835.023135657171</v>
      </c>
      <c r="D18" s="87">
        <v>799.58325260103993</v>
      </c>
    </row>
    <row r="19" spans="2:4" ht="18">
      <c r="B19" s="9" t="s">
        <v>22</v>
      </c>
      <c r="C19" s="10">
        <v>247.58452681930598</v>
      </c>
      <c r="D19" s="87">
        <v>240.00052589114301</v>
      </c>
    </row>
    <row r="20" spans="2:4" ht="36">
      <c r="B20" s="6" t="s">
        <v>23</v>
      </c>
      <c r="C20" s="7">
        <v>2957.2624252527598</v>
      </c>
      <c r="D20" s="8">
        <v>2906.76527887066</v>
      </c>
    </row>
    <row r="21" spans="2:4" ht="18">
      <c r="B21" s="6" t="s">
        <v>24</v>
      </c>
      <c r="C21" s="7">
        <v>54.038408886899198</v>
      </c>
      <c r="D21" s="8">
        <v>53.9282237379241</v>
      </c>
    </row>
    <row r="22" spans="2:4" ht="18">
      <c r="B22" s="6" t="s">
        <v>25</v>
      </c>
      <c r="C22" s="7">
        <v>6084.6892821070196</v>
      </c>
      <c r="D22" s="8">
        <v>6171.8894165633701</v>
      </c>
    </row>
    <row r="23" spans="2:4" ht="18">
      <c r="B23" s="6" t="s">
        <v>26</v>
      </c>
      <c r="C23" s="7">
        <v>299.60613121256097</v>
      </c>
      <c r="D23" s="8">
        <v>553.80860330426492</v>
      </c>
    </row>
    <row r="24" spans="2:4" ht="18">
      <c r="B24" s="6" t="s">
        <v>27</v>
      </c>
      <c r="C24" s="7">
        <v>5594.7035898574495</v>
      </c>
      <c r="D24" s="8">
        <v>7451.4034362707498</v>
      </c>
    </row>
    <row r="25" spans="2:4" ht="18">
      <c r="B25" s="9" t="s">
        <v>28</v>
      </c>
      <c r="C25" s="10">
        <v>3891.9583224674702</v>
      </c>
      <c r="D25" s="87">
        <v>5321.7748541355895</v>
      </c>
    </row>
    <row r="26" spans="2:4" ht="18">
      <c r="B26" s="9" t="s">
        <v>29</v>
      </c>
      <c r="C26" s="10">
        <v>791.72515796546804</v>
      </c>
      <c r="D26" s="87">
        <v>1076.90520794805</v>
      </c>
    </row>
    <row r="27" spans="2:4" ht="18">
      <c r="B27" s="9" t="s">
        <v>13</v>
      </c>
      <c r="C27" s="10"/>
      <c r="D27" s="87"/>
    </row>
    <row r="28" spans="2:4" ht="18">
      <c r="B28" s="11" t="s">
        <v>36</v>
      </c>
      <c r="C28" s="10">
        <v>191.44315753721099</v>
      </c>
      <c r="D28" s="87">
        <v>223.12972168184902</v>
      </c>
    </row>
    <row r="29" spans="2:4" ht="18">
      <c r="B29" s="11" t="s">
        <v>37</v>
      </c>
      <c r="C29" s="10">
        <v>173.70729539839002</v>
      </c>
      <c r="D29" s="87">
        <v>193.64884339648</v>
      </c>
    </row>
    <row r="30" spans="2:4" ht="18">
      <c r="B30" s="9" t="s">
        <v>30</v>
      </c>
      <c r="C30" s="10">
        <v>545.869656488906</v>
      </c>
      <c r="D30" s="87">
        <v>635.94480910877496</v>
      </c>
    </row>
    <row r="31" spans="2:4" ht="18">
      <c r="B31" s="9" t="s">
        <v>31</v>
      </c>
      <c r="C31" s="10">
        <v>0</v>
      </c>
      <c r="D31" s="87">
        <v>0</v>
      </c>
    </row>
    <row r="32" spans="2:4" ht="18">
      <c r="B32" s="6" t="s">
        <v>32</v>
      </c>
      <c r="C32" s="7">
        <v>2887.69247279615</v>
      </c>
      <c r="D32" s="8">
        <v>2529.4254729357704</v>
      </c>
    </row>
    <row r="33" spans="2:4" ht="18">
      <c r="B33" s="6" t="s">
        <v>33</v>
      </c>
      <c r="C33" s="7">
        <v>1902.48544872246</v>
      </c>
      <c r="D33" s="8">
        <v>2131.1135351975099</v>
      </c>
    </row>
    <row r="34" spans="2:4" ht="18">
      <c r="B34" s="6" t="s">
        <v>34</v>
      </c>
      <c r="C34" s="7">
        <v>247.32833230327299</v>
      </c>
      <c r="D34" s="8">
        <v>258.86133998946497</v>
      </c>
    </row>
    <row r="35" spans="2:4" ht="36">
      <c r="B35" s="6" t="s">
        <v>35</v>
      </c>
      <c r="C35" s="7">
        <v>377.11310294886601</v>
      </c>
      <c r="D35" s="8">
        <v>1048.42949571081</v>
      </c>
    </row>
    <row r="36" spans="2:4" ht="18">
      <c r="B36" s="6" t="s">
        <v>11</v>
      </c>
      <c r="C36" s="7">
        <v>63854.291749530363</v>
      </c>
      <c r="D36" s="8">
        <v>63051.811626105533</v>
      </c>
    </row>
    <row r="37" spans="2:4"/>
    <row r="38" spans="2:4"/>
    <row r="39" spans="2:4" ht="37.5" customHeight="1">
      <c r="C39" s="5" t="s">
        <v>236</v>
      </c>
      <c r="D39" s="5" t="s">
        <v>244</v>
      </c>
    </row>
    <row r="40" spans="2:4" ht="18">
      <c r="B40" s="6" t="s">
        <v>43</v>
      </c>
      <c r="C40" s="7">
        <v>9666.4366067260507</v>
      </c>
      <c r="D40" s="8">
        <v>8948.3124832225112</v>
      </c>
    </row>
    <row r="41" spans="2:4" ht="18">
      <c r="B41" s="9" t="s">
        <v>44</v>
      </c>
      <c r="C41" s="10">
        <v>307.95532729336202</v>
      </c>
      <c r="D41" s="87">
        <v>307.95532732398095</v>
      </c>
    </row>
    <row r="42" spans="2:4" ht="18">
      <c r="B42" s="9" t="s">
        <v>45</v>
      </c>
      <c r="C42" s="10">
        <v>1506.7293364500001</v>
      </c>
      <c r="D42" s="87">
        <v>1506.7293364500001</v>
      </c>
    </row>
    <row r="43" spans="2:4" ht="18">
      <c r="B43" s="9" t="s">
        <v>46</v>
      </c>
      <c r="C43" s="10">
        <v>7102.318346041684</v>
      </c>
      <c r="D43" s="87">
        <v>7413.8500916377061</v>
      </c>
    </row>
    <row r="44" spans="2:4" ht="18">
      <c r="B44" s="9" t="s">
        <v>47</v>
      </c>
      <c r="C44" s="10">
        <v>-184.79877579000001</v>
      </c>
      <c r="D44" s="87">
        <v>3.7834979593753798E-13</v>
      </c>
    </row>
    <row r="45" spans="2:4" ht="18">
      <c r="B45" s="9" t="s">
        <v>48</v>
      </c>
      <c r="C45" s="10">
        <v>-62.944009969999996</v>
      </c>
      <c r="D45" s="87">
        <v>-52.287690449999999</v>
      </c>
    </row>
    <row r="46" spans="2:4" ht="18">
      <c r="B46" s="9" t="s">
        <v>49</v>
      </c>
      <c r="C46" s="10">
        <v>765.19065466483801</v>
      </c>
      <c r="D46" s="87">
        <v>337.59763588441905</v>
      </c>
    </row>
    <row r="47" spans="2:4" ht="18">
      <c r="B47" s="9" t="s">
        <v>50</v>
      </c>
      <c r="C47" s="10">
        <v>-5.6843418860808004E-17</v>
      </c>
      <c r="D47" s="87">
        <v>0.15036996</v>
      </c>
    </row>
    <row r="48" spans="2:4" ht="18">
      <c r="B48" s="9" t="s">
        <v>51</v>
      </c>
      <c r="C48" s="10">
        <v>805.27294424897718</v>
      </c>
      <c r="D48" s="87">
        <v>-520.11116946328025</v>
      </c>
    </row>
    <row r="49" spans="2:4" ht="18">
      <c r="B49" s="12" t="s">
        <v>52</v>
      </c>
      <c r="C49" s="13">
        <v>-1776.3101236910402</v>
      </c>
      <c r="D49" s="14">
        <v>-1364.7222867575599</v>
      </c>
    </row>
    <row r="50" spans="2:4" ht="18">
      <c r="B50" s="15" t="s">
        <v>53</v>
      </c>
      <c r="C50" s="16">
        <v>8463.4136992478234</v>
      </c>
      <c r="D50" s="88">
        <v>7629.3616145852639</v>
      </c>
    </row>
    <row r="51" spans="2:4" ht="18">
      <c r="B51" s="15" t="s">
        <v>2</v>
      </c>
      <c r="C51" s="16">
        <v>1203.02290748616</v>
      </c>
      <c r="D51" s="88">
        <v>1319.15086864615</v>
      </c>
    </row>
    <row r="52" spans="2:4" ht="18">
      <c r="B52" s="6" t="s">
        <v>54</v>
      </c>
      <c r="C52" s="7">
        <v>1122.20024541</v>
      </c>
      <c r="D52" s="8">
        <v>1615.9659483399998</v>
      </c>
    </row>
    <row r="53" spans="2:4" ht="18">
      <c r="B53" s="6" t="s">
        <v>55</v>
      </c>
      <c r="C53" s="7">
        <v>39968.219091800602</v>
      </c>
      <c r="D53" s="8">
        <v>39019.525605189396</v>
      </c>
    </row>
    <row r="54" spans="2:4" ht="18">
      <c r="B54" s="9" t="s">
        <v>56</v>
      </c>
      <c r="C54" s="10">
        <v>7638.5639663163583</v>
      </c>
      <c r="D54" s="87">
        <v>8888.8452775938295</v>
      </c>
    </row>
    <row r="55" spans="2:4" ht="18">
      <c r="B55" s="9" t="s">
        <v>57</v>
      </c>
      <c r="C55" s="10">
        <v>19089.500667535398</v>
      </c>
      <c r="D55" s="87">
        <v>16789.732288818901</v>
      </c>
    </row>
    <row r="56" spans="2:4" ht="18">
      <c r="B56" s="9" t="s">
        <v>58</v>
      </c>
      <c r="C56" s="10">
        <v>11986.1197988883</v>
      </c>
      <c r="D56" s="87">
        <v>12108.872393403501</v>
      </c>
    </row>
    <row r="57" spans="2:4" ht="18">
      <c r="B57" s="9" t="s">
        <v>59</v>
      </c>
      <c r="C57" s="10">
        <v>1254.034659060512</v>
      </c>
      <c r="D57" s="87">
        <v>1232.0756453732483</v>
      </c>
    </row>
    <row r="58" spans="2:4" ht="36">
      <c r="B58" s="6" t="s">
        <v>60</v>
      </c>
      <c r="C58" s="7">
        <v>2957.2617891227596</v>
      </c>
      <c r="D58" s="8">
        <v>2906.7645850692497</v>
      </c>
    </row>
    <row r="59" spans="2:4" ht="18">
      <c r="B59" s="6" t="s">
        <v>61</v>
      </c>
      <c r="C59" s="7">
        <v>653.71092467425797</v>
      </c>
      <c r="D59" s="8">
        <v>622.86470186771498</v>
      </c>
    </row>
    <row r="60" spans="2:4" ht="18">
      <c r="B60" s="6" t="s">
        <v>62</v>
      </c>
      <c r="C60" s="7">
        <v>82.443143596027909</v>
      </c>
      <c r="D60" s="8">
        <v>118.17825679342799</v>
      </c>
    </row>
    <row r="61" spans="2:4" ht="18">
      <c r="B61" s="6" t="s">
        <v>63</v>
      </c>
      <c r="C61" s="7">
        <v>537.81304606172398</v>
      </c>
      <c r="D61" s="8">
        <v>283.73624549312302</v>
      </c>
    </row>
    <row r="62" spans="2:4" ht="18">
      <c r="B62" s="6" t="s">
        <v>64</v>
      </c>
      <c r="C62" s="7">
        <v>8441.813850141436</v>
      </c>
      <c r="D62" s="8">
        <v>8444.7262477917629</v>
      </c>
    </row>
    <row r="63" spans="2:4" ht="18">
      <c r="B63" s="9" t="s">
        <v>65</v>
      </c>
      <c r="C63" s="10">
        <v>862.78946959000109</v>
      </c>
      <c r="D63" s="87">
        <v>856.10945984000091</v>
      </c>
    </row>
    <row r="64" spans="2:4" ht="18">
      <c r="B64" s="9" t="s">
        <v>66</v>
      </c>
      <c r="C64" s="10">
        <v>1106.52673684562</v>
      </c>
      <c r="D64" s="87">
        <v>452.14116608400701</v>
      </c>
    </row>
    <row r="65" spans="2:4" ht="18">
      <c r="B65" s="9" t="s">
        <v>67</v>
      </c>
      <c r="C65" s="10">
        <v>2368.52690126984</v>
      </c>
      <c r="D65" s="87">
        <v>2233.36051409232</v>
      </c>
    </row>
    <row r="66" spans="2:4" ht="18">
      <c r="B66" s="9" t="s">
        <v>68</v>
      </c>
      <c r="C66" s="10">
        <v>914.99186047558101</v>
      </c>
      <c r="D66" s="87">
        <v>1085.9771631936401</v>
      </c>
    </row>
    <row r="67" spans="2:4" ht="18">
      <c r="B67" s="9" t="s">
        <v>69</v>
      </c>
      <c r="C67" s="10">
        <v>1252.8252796906099</v>
      </c>
      <c r="D67" s="87">
        <v>1694.33180353802</v>
      </c>
    </row>
    <row r="68" spans="2:4" ht="18">
      <c r="B68" s="9" t="s">
        <v>41</v>
      </c>
      <c r="C68" s="10"/>
      <c r="D68" s="87"/>
    </row>
    <row r="69" spans="2:4" ht="18">
      <c r="B69" s="11" t="s">
        <v>70</v>
      </c>
      <c r="C69" s="10">
        <v>65.195097153723594</v>
      </c>
      <c r="D69" s="87">
        <v>85.292155094641004</v>
      </c>
    </row>
    <row r="70" spans="2:4" ht="18">
      <c r="B70" s="11" t="s">
        <v>71</v>
      </c>
      <c r="C70" s="10">
        <v>341.03461934167001</v>
      </c>
      <c r="D70" s="87">
        <v>400.178296821223</v>
      </c>
    </row>
    <row r="71" spans="2:4" ht="18">
      <c r="B71" s="9" t="s">
        <v>72</v>
      </c>
      <c r="C71" s="10">
        <v>1529.9238857743901</v>
      </c>
      <c r="D71" s="87">
        <v>1637.33568912791</v>
      </c>
    </row>
    <row r="72" spans="2:4" ht="18">
      <c r="B72" s="6" t="s">
        <v>73</v>
      </c>
      <c r="C72" s="7">
        <v>300.56004377081405</v>
      </c>
      <c r="D72" s="8">
        <v>375.676414311879</v>
      </c>
    </row>
    <row r="73" spans="2:4" ht="36">
      <c r="B73" s="6" t="s">
        <v>74</v>
      </c>
      <c r="C73" s="7">
        <v>123.829493625745</v>
      </c>
      <c r="D73" s="8">
        <v>716.06083823306403</v>
      </c>
    </row>
    <row r="74" spans="2:4" ht="18">
      <c r="B74" s="6" t="s">
        <v>42</v>
      </c>
      <c r="C74" s="7">
        <v>63854.288234929409</v>
      </c>
      <c r="D74" s="8">
        <v>63051.811326312119</v>
      </c>
    </row>
    <row r="75" spans="2:4"/>
    <row r="76" spans="2:4" ht="18">
      <c r="B76" s="201" t="s">
        <v>222</v>
      </c>
    </row>
  </sheetData>
  <pageMargins left="0.7" right="0.7" top="0.75" bottom="0.75" header="0.3" footer="0.3"/>
  <pageSetup paperSize="9" orientation="portrait" r:id="rId1"/>
  <customProperties>
    <customPr name="SheetOptions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D81E05"/>
  </sheetPr>
  <dimension ref="A1:E72"/>
  <sheetViews>
    <sheetView showGridLines="0" showRowColHeaders="0" zoomScale="70" zoomScaleNormal="70" workbookViewId="0"/>
  </sheetViews>
  <sheetFormatPr baseColWidth="10" defaultColWidth="0" defaultRowHeight="15" zeroHeight="1"/>
  <cols>
    <col min="1" max="1" width="10.5703125" customWidth="1"/>
    <col min="2" max="2" width="88.7109375" customWidth="1"/>
    <col min="3" max="4" width="20.85546875" customWidth="1"/>
    <col min="5" max="5" width="24.28515625" customWidth="1"/>
    <col min="6" max="16384" width="10.85546875" hidden="1"/>
  </cols>
  <sheetData>
    <row r="1" spans="1:5"/>
    <row r="2" spans="1:5" s="121" customFormat="1" ht="50.1" customHeight="1">
      <c r="A2"/>
      <c r="B2" s="118" t="str">
        <f>+CONCATENATE("Consolidated Profit &amp; Loss - "&amp;Index!$B$5)</f>
        <v>Consolidated Profit &amp; Loss - 06M 2022</v>
      </c>
      <c r="C2" s="119"/>
      <c r="D2" s="119"/>
      <c r="E2" s="119"/>
    </row>
    <row r="3" spans="1:5" ht="60.95" customHeight="1"/>
    <row r="4" spans="1:5" ht="51" customHeight="1">
      <c r="B4" s="4"/>
      <c r="C4" s="25" t="s">
        <v>245</v>
      </c>
      <c r="D4" s="25" t="s">
        <v>244</v>
      </c>
    </row>
    <row r="5" spans="1:5" ht="18">
      <c r="B5" s="17" t="s">
        <v>75</v>
      </c>
      <c r="C5" s="18"/>
      <c r="D5" s="19"/>
    </row>
    <row r="6" spans="1:5" ht="18">
      <c r="B6" s="20" t="s">
        <v>197</v>
      </c>
      <c r="C6" s="10"/>
      <c r="D6" s="87"/>
    </row>
    <row r="7" spans="1:5" ht="18">
      <c r="B7" s="21" t="s">
        <v>81</v>
      </c>
      <c r="C7" s="10">
        <v>9712.7643820868307</v>
      </c>
      <c r="D7" s="87">
        <v>10522.604481943101</v>
      </c>
    </row>
    <row r="8" spans="1:5" ht="18">
      <c r="B8" s="21" t="s">
        <v>82</v>
      </c>
      <c r="C8" s="10">
        <v>1949.86247399949</v>
      </c>
      <c r="D8" s="87">
        <v>1987.0825294907902</v>
      </c>
    </row>
    <row r="9" spans="1:5" ht="18">
      <c r="B9" s="21" t="s">
        <v>83</v>
      </c>
      <c r="C9" s="10">
        <v>-2466.4346287755197</v>
      </c>
      <c r="D9" s="87">
        <v>-2477.8906654851999</v>
      </c>
    </row>
    <row r="10" spans="1:5" ht="18">
      <c r="B10" s="21" t="s">
        <v>84</v>
      </c>
      <c r="C10" s="10"/>
      <c r="D10" s="87"/>
    </row>
    <row r="11" spans="1:5" ht="18">
      <c r="B11" s="22" t="s">
        <v>85</v>
      </c>
      <c r="C11" s="10">
        <v>-1148.0687618247089</v>
      </c>
      <c r="D11" s="87">
        <v>-961.1769509032423</v>
      </c>
    </row>
    <row r="12" spans="1:5" ht="18">
      <c r="B12" s="22" t="s">
        <v>86</v>
      </c>
      <c r="C12" s="10">
        <v>-85.292568513133901</v>
      </c>
      <c r="D12" s="87">
        <v>-42.616488587171801</v>
      </c>
    </row>
    <row r="13" spans="1:5" ht="18">
      <c r="B13" s="22" t="s">
        <v>87</v>
      </c>
      <c r="C13" s="10">
        <v>475.194654716429</v>
      </c>
      <c r="D13" s="87">
        <v>163.78408596365</v>
      </c>
    </row>
    <row r="14" spans="1:5" ht="18">
      <c r="B14" s="20" t="s">
        <v>88</v>
      </c>
      <c r="C14" s="10">
        <v>2.6770549400936003</v>
      </c>
      <c r="D14" s="87">
        <v>6.6972428908325998</v>
      </c>
    </row>
    <row r="15" spans="1:5" ht="18">
      <c r="B15" s="20" t="s">
        <v>89</v>
      </c>
      <c r="C15" s="10"/>
      <c r="D15" s="87"/>
    </row>
    <row r="16" spans="1:5" ht="18">
      <c r="B16" s="21" t="s">
        <v>90</v>
      </c>
      <c r="C16" s="10">
        <v>1111.7588876806701</v>
      </c>
      <c r="D16" s="87">
        <v>1009.62346085604</v>
      </c>
    </row>
    <row r="17" spans="2:4" ht="18">
      <c r="B17" s="21" t="s">
        <v>91</v>
      </c>
      <c r="C17" s="10">
        <v>93.026313909192481</v>
      </c>
      <c r="D17" s="87">
        <v>60.396334817820801</v>
      </c>
    </row>
    <row r="18" spans="2:4" ht="36">
      <c r="B18" s="20" t="s">
        <v>145</v>
      </c>
      <c r="C18" s="10">
        <v>167.15256142194102</v>
      </c>
      <c r="D18" s="87">
        <v>6.5371993731011795</v>
      </c>
    </row>
    <row r="19" spans="2:4" ht="18">
      <c r="B19" s="20" t="s">
        <v>92</v>
      </c>
      <c r="C19" s="10">
        <v>44.137701256262197</v>
      </c>
      <c r="D19" s="87">
        <v>32.821239391038098</v>
      </c>
    </row>
    <row r="20" spans="2:4" ht="18">
      <c r="B20" s="20" t="s">
        <v>93</v>
      </c>
      <c r="C20" s="10">
        <v>57.5445078743914</v>
      </c>
      <c r="D20" s="87">
        <v>43.038572629682001</v>
      </c>
    </row>
    <row r="21" spans="2:4" ht="18">
      <c r="B21" s="20" t="s">
        <v>94</v>
      </c>
      <c r="C21" s="10">
        <v>713.44752975707809</v>
      </c>
      <c r="D21" s="87">
        <v>831.17284109351203</v>
      </c>
    </row>
    <row r="22" spans="2:4" ht="18">
      <c r="B22" s="20" t="s">
        <v>95</v>
      </c>
      <c r="C22" s="10">
        <v>9.5123684303646598</v>
      </c>
      <c r="D22" s="87">
        <v>11.063464554285499</v>
      </c>
    </row>
    <row r="23" spans="2:4" ht="18">
      <c r="B23" s="23" t="s">
        <v>78</v>
      </c>
      <c r="C23" s="7">
        <v>10637.282476959399</v>
      </c>
      <c r="D23" s="8">
        <v>11193.1373480283</v>
      </c>
    </row>
    <row r="24" spans="2:4" ht="18">
      <c r="B24" s="15" t="s">
        <v>76</v>
      </c>
      <c r="C24" s="16"/>
      <c r="D24" s="88"/>
    </row>
    <row r="25" spans="2:4" ht="18">
      <c r="B25" s="20" t="s">
        <v>96</v>
      </c>
      <c r="C25" s="10"/>
      <c r="D25" s="87"/>
    </row>
    <row r="26" spans="2:4" ht="18">
      <c r="B26" s="21" t="s">
        <v>97</v>
      </c>
      <c r="C26" s="10"/>
      <c r="D26" s="87"/>
    </row>
    <row r="27" spans="2:4" ht="18">
      <c r="B27" s="22" t="s">
        <v>98</v>
      </c>
      <c r="C27" s="10">
        <v>-5912.5596771249802</v>
      </c>
      <c r="D27" s="87">
        <v>-6255.8992070834001</v>
      </c>
    </row>
    <row r="28" spans="2:4" ht="18">
      <c r="B28" s="22" t="s">
        <v>99</v>
      </c>
      <c r="C28" s="10">
        <v>-1091.59142406922</v>
      </c>
      <c r="D28" s="87">
        <v>-1322.32630306431</v>
      </c>
    </row>
    <row r="29" spans="2:4" ht="18">
      <c r="B29" s="22" t="s">
        <v>100</v>
      </c>
      <c r="C29" s="10">
        <v>962.48672841144594</v>
      </c>
      <c r="D29" s="87">
        <v>1305.1985691083701</v>
      </c>
    </row>
    <row r="30" spans="2:4" ht="18">
      <c r="B30" s="21" t="s">
        <v>101</v>
      </c>
      <c r="C30" s="10">
        <v>-382.08735044376999</v>
      </c>
      <c r="D30" s="87">
        <v>-392.30755980179805</v>
      </c>
    </row>
    <row r="31" spans="2:4" ht="18">
      <c r="B31" s="20" t="s">
        <v>102</v>
      </c>
      <c r="C31" s="10">
        <v>177.728687064562</v>
      </c>
      <c r="D31" s="87">
        <v>537.802136535768</v>
      </c>
    </row>
    <row r="32" spans="2:4" ht="18">
      <c r="B32" s="20" t="s">
        <v>103</v>
      </c>
      <c r="C32" s="10">
        <v>-29.300604590267898</v>
      </c>
      <c r="D32" s="87">
        <v>-27.314509736247299</v>
      </c>
    </row>
    <row r="33" spans="2:4" ht="18">
      <c r="B33" s="20" t="s">
        <v>104</v>
      </c>
      <c r="C33" s="10"/>
      <c r="D33" s="87"/>
    </row>
    <row r="34" spans="2:4" ht="18">
      <c r="B34" s="21" t="s">
        <v>105</v>
      </c>
      <c r="C34" s="10">
        <v>-2243.5946880473402</v>
      </c>
      <c r="D34" s="87">
        <v>-2412.9565057465202</v>
      </c>
    </row>
    <row r="35" spans="2:4" ht="18">
      <c r="B35" s="21" t="s">
        <v>106</v>
      </c>
      <c r="C35" s="10">
        <v>-362.76836713711401</v>
      </c>
      <c r="D35" s="87">
        <v>-399.52029569504498</v>
      </c>
    </row>
    <row r="36" spans="2:4" ht="18">
      <c r="B36" s="21" t="s">
        <v>107</v>
      </c>
      <c r="C36" s="10">
        <v>358.110045631243</v>
      </c>
      <c r="D36" s="87">
        <v>394.74127468141597</v>
      </c>
    </row>
    <row r="37" spans="2:4" ht="18">
      <c r="B37" s="20" t="s">
        <v>108</v>
      </c>
      <c r="C37" s="10">
        <v>-1.8285963899202</v>
      </c>
      <c r="D37" s="87">
        <v>-0.77314218911100996</v>
      </c>
    </row>
    <row r="38" spans="2:4" ht="18">
      <c r="B38" s="20" t="s">
        <v>198</v>
      </c>
      <c r="C38" s="10"/>
      <c r="D38" s="87"/>
    </row>
    <row r="39" spans="2:4" ht="18">
      <c r="B39" s="21" t="s">
        <v>90</v>
      </c>
      <c r="C39" s="10">
        <v>-447.22796557690498</v>
      </c>
      <c r="D39" s="87">
        <v>-761.18279438932302</v>
      </c>
    </row>
    <row r="40" spans="2:4" ht="18">
      <c r="B40" s="21" t="s">
        <v>109</v>
      </c>
      <c r="C40" s="10">
        <v>-31.1316189904502</v>
      </c>
      <c r="D40" s="87">
        <v>-13.5282867494015</v>
      </c>
    </row>
    <row r="41" spans="2:4" ht="36">
      <c r="B41" s="20" t="s">
        <v>146</v>
      </c>
      <c r="C41" s="10">
        <v>-21.2527819160393</v>
      </c>
      <c r="D41" s="87">
        <v>-195.09599560935999</v>
      </c>
    </row>
    <row r="42" spans="2:4" ht="18">
      <c r="B42" s="20" t="s">
        <v>110</v>
      </c>
      <c r="C42" s="10">
        <v>-157.12210617978198</v>
      </c>
      <c r="D42" s="87">
        <v>-69.259976044105002</v>
      </c>
    </row>
    <row r="43" spans="2:4" ht="18">
      <c r="B43" s="20" t="s">
        <v>111</v>
      </c>
      <c r="C43" s="10">
        <v>-67.923996608564394</v>
      </c>
      <c r="D43" s="87">
        <v>-85.3207114788609</v>
      </c>
    </row>
    <row r="44" spans="2:4" ht="18">
      <c r="B44" s="20" t="s">
        <v>112</v>
      </c>
      <c r="C44" s="10">
        <v>-702.15374085342103</v>
      </c>
      <c r="D44" s="87">
        <v>-796.35484918443296</v>
      </c>
    </row>
    <row r="45" spans="2:4" ht="18">
      <c r="B45" s="20" t="s">
        <v>113</v>
      </c>
      <c r="C45" s="10">
        <v>-25.433211895690601</v>
      </c>
      <c r="D45" s="87">
        <v>-12.492413240993699</v>
      </c>
    </row>
    <row r="46" spans="2:4" ht="18">
      <c r="B46" s="23" t="s">
        <v>79</v>
      </c>
      <c r="C46" s="7">
        <v>-9977.6506687162109</v>
      </c>
      <c r="D46" s="8">
        <v>-10506.5905696873</v>
      </c>
    </row>
    <row r="47" spans="2:4" ht="18">
      <c r="B47" s="23" t="s">
        <v>80</v>
      </c>
      <c r="C47" s="7">
        <v>659.63180824318806</v>
      </c>
      <c r="D47" s="8">
        <v>686.54677834100039</v>
      </c>
    </row>
    <row r="48" spans="2:4" ht="20.100000000000001" customHeight="1">
      <c r="B48" s="36" t="s">
        <v>77</v>
      </c>
      <c r="C48" s="1"/>
      <c r="D48" s="25"/>
    </row>
    <row r="49" spans="2:4" ht="18">
      <c r="B49" s="20" t="s">
        <v>114</v>
      </c>
      <c r="C49" s="10">
        <v>155.70953430896901</v>
      </c>
      <c r="D49" s="87">
        <v>258.22996512853297</v>
      </c>
    </row>
    <row r="50" spans="2:4" ht="18">
      <c r="B50" s="20" t="s">
        <v>115</v>
      </c>
      <c r="C50" s="10">
        <v>-189.61242825457401</v>
      </c>
      <c r="D50" s="87">
        <v>-272.24678394512597</v>
      </c>
    </row>
    <row r="51" spans="2:4" ht="18">
      <c r="B51" s="20" t="s">
        <v>132</v>
      </c>
      <c r="C51" s="10"/>
      <c r="D51" s="87"/>
    </row>
    <row r="52" spans="2:4" ht="18">
      <c r="B52" s="21" t="s">
        <v>131</v>
      </c>
      <c r="C52" s="10">
        <v>62.036192948232497</v>
      </c>
      <c r="D52" s="87">
        <v>28.804867314096199</v>
      </c>
    </row>
    <row r="53" spans="2:4" ht="18">
      <c r="B53" s="21" t="s">
        <v>128</v>
      </c>
      <c r="C53" s="10">
        <v>-43.092998834356123</v>
      </c>
      <c r="D53" s="87">
        <v>-49.058321589946068</v>
      </c>
    </row>
    <row r="54" spans="2:4" ht="18">
      <c r="B54" s="20" t="s">
        <v>116</v>
      </c>
      <c r="C54" s="10"/>
      <c r="D54" s="87"/>
    </row>
    <row r="55" spans="2:4" ht="18">
      <c r="B55" s="21" t="s">
        <v>117</v>
      </c>
      <c r="C55" s="10">
        <v>2.2570224626219</v>
      </c>
      <c r="D55" s="87">
        <v>8.0872512992420003</v>
      </c>
    </row>
    <row r="56" spans="2:4" ht="18">
      <c r="B56" s="21" t="s">
        <v>118</v>
      </c>
      <c r="C56" s="10">
        <v>-4.7000419481030304</v>
      </c>
      <c r="D56" s="87">
        <v>-0.81693438898990001</v>
      </c>
    </row>
    <row r="57" spans="2:4" ht="18">
      <c r="B57" s="20" t="s">
        <v>119</v>
      </c>
      <c r="C57" s="10">
        <v>1.1639999999999999</v>
      </c>
      <c r="D57" s="87">
        <v>0.61</v>
      </c>
    </row>
    <row r="58" spans="2:4" ht="18">
      <c r="B58" s="20" t="s">
        <v>126</v>
      </c>
      <c r="C58" s="10">
        <v>-3.1923257</v>
      </c>
      <c r="D58" s="87">
        <v>-2.4430000000000001</v>
      </c>
    </row>
    <row r="59" spans="2:4" ht="36">
      <c r="B59" s="20" t="s">
        <v>127</v>
      </c>
      <c r="C59" s="10">
        <v>0</v>
      </c>
      <c r="D59" s="87">
        <v>18.029357000000001</v>
      </c>
    </row>
    <row r="60" spans="2:4" ht="18">
      <c r="B60" s="23" t="s">
        <v>120</v>
      </c>
      <c r="C60" s="7">
        <v>-19.431045017209399</v>
      </c>
      <c r="D60" s="8">
        <v>-10.803599182191199</v>
      </c>
    </row>
    <row r="61" spans="2:4" ht="18">
      <c r="B61" s="23" t="s">
        <v>121</v>
      </c>
      <c r="C61" s="7">
        <v>-5.7966807047985807</v>
      </c>
      <c r="D61" s="8">
        <v>-12.7642539370694</v>
      </c>
    </row>
    <row r="62" spans="2:4" ht="18">
      <c r="B62" s="6" t="s">
        <v>122</v>
      </c>
      <c r="C62" s="7">
        <v>634.40408252115299</v>
      </c>
      <c r="D62" s="8">
        <v>662.97892522165705</v>
      </c>
    </row>
    <row r="63" spans="2:4" ht="18">
      <c r="B63" s="6" t="s">
        <v>147</v>
      </c>
      <c r="C63" s="7">
        <v>-144.28925378362402</v>
      </c>
      <c r="D63" s="8">
        <v>-149.184939826077</v>
      </c>
    </row>
    <row r="64" spans="2:4" ht="18">
      <c r="B64" s="6" t="s">
        <v>123</v>
      </c>
      <c r="C64" s="7">
        <v>490.114828737528</v>
      </c>
      <c r="D64" s="8">
        <v>513.79398539557997</v>
      </c>
    </row>
    <row r="65" spans="2:4" ht="18">
      <c r="B65" s="6" t="s">
        <v>124</v>
      </c>
      <c r="C65" s="7">
        <v>0</v>
      </c>
      <c r="D65" s="8">
        <v>0</v>
      </c>
    </row>
    <row r="66" spans="2:4" ht="18">
      <c r="B66" s="6" t="s">
        <v>125</v>
      </c>
      <c r="C66" s="7">
        <v>490.114828737528</v>
      </c>
      <c r="D66" s="8">
        <v>513.79398539557997</v>
      </c>
    </row>
    <row r="67" spans="2:4" ht="18">
      <c r="B67" s="20" t="s">
        <v>129</v>
      </c>
      <c r="C67" s="10">
        <v>126.11659579795601</v>
      </c>
      <c r="D67" s="87">
        <v>176.19627359365899</v>
      </c>
    </row>
    <row r="68" spans="2:4" ht="18">
      <c r="B68" s="24" t="s">
        <v>130</v>
      </c>
      <c r="C68" s="13">
        <v>363.998068387204</v>
      </c>
      <c r="D68" s="14">
        <v>337.59663644989496</v>
      </c>
    </row>
    <row r="69" spans="2:4"/>
    <row r="70" spans="2:4" ht="18">
      <c r="B70" s="201" t="s">
        <v>222</v>
      </c>
    </row>
    <row r="71" spans="2:4"/>
    <row r="72" spans="2:4"/>
  </sheetData>
  <pageMargins left="0.7" right="0.7" top="0.75" bottom="0.75" header="0.3" footer="0.3"/>
  <pageSetup paperSize="9" orientation="portrait" r:id="rId1"/>
  <customProperties>
    <customPr name="SheetOptions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81E05"/>
    <pageSetUpPr fitToPage="1"/>
  </sheetPr>
  <dimension ref="B1:AA42"/>
  <sheetViews>
    <sheetView showGridLines="0" showRowColHeaders="0" zoomScale="70" zoomScaleNormal="70" workbookViewId="0"/>
  </sheetViews>
  <sheetFormatPr baseColWidth="10" defaultColWidth="0" defaultRowHeight="15" customHeight="1" zeroHeight="1"/>
  <cols>
    <col min="1" max="1" width="10.5703125" style="2" customWidth="1"/>
    <col min="2" max="2" width="57.140625" style="2" customWidth="1"/>
    <col min="3" max="22" width="12.28515625" style="2" customWidth="1"/>
    <col min="23" max="23" width="14.7109375" style="2" customWidth="1"/>
    <col min="24" max="24" width="14.7109375" style="2" hidden="1" customWidth="1"/>
    <col min="25" max="25" width="9.5703125" style="2" hidden="1" customWidth="1"/>
    <col min="26" max="26" width="0" style="2" hidden="1" customWidth="1"/>
    <col min="27" max="27" width="9.5703125" style="2" hidden="1" customWidth="1"/>
    <col min="28" max="16384" width="0" style="2" hidden="1"/>
  </cols>
  <sheetData>
    <row r="1" spans="2:23"/>
    <row r="2" spans="2:23" s="3" customFormat="1" ht="50.1" customHeight="1">
      <c r="B2" s="118" t="str">
        <f>+CONCATENATE("Consolidated Profit &amp; Loss by Business Unit - "&amp;Index!$B$5)</f>
        <v>Consolidated Profit &amp; Loss by Business Unit - 06M 2022</v>
      </c>
      <c r="C2" s="119"/>
      <c r="D2" s="119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2:23" ht="68.45" customHeight="1">
      <c r="B3" s="40"/>
    </row>
    <row r="4" spans="2:23" ht="27.95" customHeight="1">
      <c r="B4" s="40"/>
      <c r="C4" s="218" t="s">
        <v>0</v>
      </c>
      <c r="D4" s="219"/>
      <c r="E4" s="218" t="s">
        <v>8</v>
      </c>
      <c r="F4" s="219"/>
      <c r="G4" s="218" t="s">
        <v>7</v>
      </c>
      <c r="H4" s="219"/>
      <c r="I4" s="218" t="s">
        <v>151</v>
      </c>
      <c r="J4" s="219"/>
      <c r="K4" s="218" t="s">
        <v>10</v>
      </c>
      <c r="L4" s="219"/>
      <c r="M4" s="218" t="s">
        <v>9</v>
      </c>
      <c r="N4" s="219"/>
      <c r="O4" s="218" t="s">
        <v>200</v>
      </c>
      <c r="P4" s="219"/>
      <c r="Q4" s="218" t="s">
        <v>1</v>
      </c>
      <c r="R4" s="219"/>
      <c r="S4" s="218" t="s">
        <v>174</v>
      </c>
      <c r="T4" s="219"/>
      <c r="U4" s="218" t="s">
        <v>175</v>
      </c>
      <c r="V4" s="219"/>
    </row>
    <row r="5" spans="2:23" s="85" customFormat="1" ht="36" customHeight="1">
      <c r="B5" s="41"/>
      <c r="C5" s="63" t="s">
        <v>245</v>
      </c>
      <c r="D5" s="63" t="s">
        <v>244</v>
      </c>
      <c r="E5" s="63" t="s">
        <v>245</v>
      </c>
      <c r="F5" s="63" t="s">
        <v>244</v>
      </c>
      <c r="G5" s="63" t="s">
        <v>245</v>
      </c>
      <c r="H5" s="63" t="s">
        <v>244</v>
      </c>
      <c r="I5" s="63" t="s">
        <v>245</v>
      </c>
      <c r="J5" s="63" t="s">
        <v>244</v>
      </c>
      <c r="K5" s="63" t="s">
        <v>245</v>
      </c>
      <c r="L5" s="63" t="s">
        <v>244</v>
      </c>
      <c r="M5" s="63" t="s">
        <v>245</v>
      </c>
      <c r="N5" s="63" t="s">
        <v>244</v>
      </c>
      <c r="O5" s="63" t="s">
        <v>245</v>
      </c>
      <c r="P5" s="63" t="s">
        <v>244</v>
      </c>
      <c r="Q5" s="63" t="s">
        <v>245</v>
      </c>
      <c r="R5" s="63" t="s">
        <v>244</v>
      </c>
      <c r="S5" s="63" t="s">
        <v>245</v>
      </c>
      <c r="T5" s="63" t="s">
        <v>244</v>
      </c>
      <c r="U5" s="63" t="s">
        <v>245</v>
      </c>
      <c r="V5" s="63" t="s">
        <v>244</v>
      </c>
    </row>
    <row r="6" spans="2:23" ht="18" customHeight="1">
      <c r="B6" s="42" t="s">
        <v>176</v>
      </c>
      <c r="C6" s="43">
        <v>3249.79064754</v>
      </c>
      <c r="D6" s="43">
        <v>3356.10865126</v>
      </c>
      <c r="E6" s="43">
        <v>1044.2808854852699</v>
      </c>
      <c r="F6" s="43">
        <v>1570.86768047229</v>
      </c>
      <c r="G6" s="43">
        <v>1024.83161186143</v>
      </c>
      <c r="H6" s="43">
        <v>1268.8441112719199</v>
      </c>
      <c r="I6" s="43">
        <v>564.80445460913904</v>
      </c>
      <c r="J6" s="43">
        <v>552.39277062262204</v>
      </c>
      <c r="K6" s="43">
        <v>648.10624679093291</v>
      </c>
      <c r="L6" s="43">
        <v>806.340037967787</v>
      </c>
      <c r="M6" s="43">
        <v>1158.59654947181</v>
      </c>
      <c r="N6" s="43">
        <v>894.16341510134203</v>
      </c>
      <c r="O6" s="43">
        <v>2955.5091727547301</v>
      </c>
      <c r="P6" s="43">
        <v>3384.10899044096</v>
      </c>
      <c r="Q6" s="43">
        <v>246.93547176999999</v>
      </c>
      <c r="R6" s="43">
        <v>104.4700528</v>
      </c>
      <c r="S6" s="43">
        <v>-1546.204021840013</v>
      </c>
      <c r="T6" s="43">
        <v>-1831.12584752002</v>
      </c>
      <c r="U6" s="43">
        <v>9346.6510184432991</v>
      </c>
      <c r="V6" s="43">
        <v>10106.169862416902</v>
      </c>
    </row>
    <row r="7" spans="2:23" ht="18" customHeight="1">
      <c r="B7" s="44" t="s">
        <v>177</v>
      </c>
      <c r="C7" s="45">
        <v>2255.7682845999998</v>
      </c>
      <c r="D7" s="45">
        <v>2294.2684017299998</v>
      </c>
      <c r="E7" s="45">
        <v>639.66851203680005</v>
      </c>
      <c r="F7" s="45">
        <v>914.99586804700095</v>
      </c>
      <c r="G7" s="45">
        <v>739.09953369581694</v>
      </c>
      <c r="H7" s="45">
        <v>816.51698633611204</v>
      </c>
      <c r="I7" s="45">
        <v>380.90476090579699</v>
      </c>
      <c r="J7" s="45">
        <v>354.05644421008003</v>
      </c>
      <c r="K7" s="45">
        <v>301.63915591735002</v>
      </c>
      <c r="L7" s="45">
        <v>362.885347937944</v>
      </c>
      <c r="M7" s="45">
        <v>405.452044230041</v>
      </c>
      <c r="N7" s="45">
        <v>498.93838552475302</v>
      </c>
      <c r="O7" s="45">
        <v>1388.8355792314301</v>
      </c>
      <c r="P7" s="45">
        <v>1608.4215957409299</v>
      </c>
      <c r="Q7" s="45">
        <v>201.41160626000001</v>
      </c>
      <c r="R7" s="45">
        <v>139.00994222999998</v>
      </c>
      <c r="S7" s="45">
        <v>-1.4921397450962104E-11</v>
      </c>
      <c r="T7" s="45">
        <v>0</v>
      </c>
      <c r="U7" s="45">
        <v>6312.7794768772201</v>
      </c>
      <c r="V7" s="45">
        <v>6989.0929717568197</v>
      </c>
    </row>
    <row r="8" spans="2:23" ht="21.75" customHeight="1">
      <c r="B8" s="44" t="s">
        <v>178</v>
      </c>
      <c r="C8" s="45">
        <v>-1608.8384681122</v>
      </c>
      <c r="D8" s="45">
        <v>-1715.09355446</v>
      </c>
      <c r="E8" s="45">
        <v>-324.75242763797598</v>
      </c>
      <c r="F8" s="45">
        <v>-548.75403765006581</v>
      </c>
      <c r="G8" s="45">
        <v>-484.66440311090599</v>
      </c>
      <c r="H8" s="45">
        <v>-592.61185972270493</v>
      </c>
      <c r="I8" s="45">
        <v>-272.37913172724154</v>
      </c>
      <c r="J8" s="45">
        <v>-295.24312800656224</v>
      </c>
      <c r="K8" s="45">
        <v>-181.48898340366563</v>
      </c>
      <c r="L8" s="45">
        <v>-249.3446954035069</v>
      </c>
      <c r="M8" s="45">
        <v>-289.80820767199941</v>
      </c>
      <c r="N8" s="45">
        <v>-356.85268863425665</v>
      </c>
      <c r="O8" s="45">
        <v>-901.96196854456502</v>
      </c>
      <c r="P8" s="45">
        <v>-1145.43638164968</v>
      </c>
      <c r="Q8" s="45">
        <v>-102.57680765000001</v>
      </c>
      <c r="R8" s="45">
        <v>-73.728525880000007</v>
      </c>
      <c r="S8" s="45">
        <v>0.96680498461321918</v>
      </c>
      <c r="T8" s="45">
        <v>1.1284318220294109</v>
      </c>
      <c r="U8" s="45">
        <v>-4165.5035928739399</v>
      </c>
      <c r="V8" s="45">
        <v>-4975.9364395847469</v>
      </c>
    </row>
    <row r="9" spans="2:23" ht="18" customHeight="1">
      <c r="B9" s="44" t="s">
        <v>179</v>
      </c>
      <c r="C9" s="45">
        <v>-479.633866558097</v>
      </c>
      <c r="D9" s="45">
        <v>-502.51941877000002</v>
      </c>
      <c r="E9" s="45">
        <v>-225.82145609041899</v>
      </c>
      <c r="F9" s="45">
        <v>-312.08043051233</v>
      </c>
      <c r="G9" s="45">
        <v>-238.21281935057399</v>
      </c>
      <c r="H9" s="45">
        <v>-248.81733166011</v>
      </c>
      <c r="I9" s="45">
        <v>-112.05219675359899</v>
      </c>
      <c r="J9" s="45">
        <v>-111.337920765343</v>
      </c>
      <c r="K9" s="45">
        <v>-107.23303976077199</v>
      </c>
      <c r="L9" s="45">
        <v>-122.49715478260499</v>
      </c>
      <c r="M9" s="45">
        <v>-88.797600234299608</v>
      </c>
      <c r="N9" s="45">
        <v>-119.814815884532</v>
      </c>
      <c r="O9" s="45">
        <v>-410.85155114161199</v>
      </c>
      <c r="P9" s="45">
        <v>-398.59035830425199</v>
      </c>
      <c r="Q9" s="45">
        <v>-89.646509090000094</v>
      </c>
      <c r="R9" s="45">
        <v>-56.980277900000004</v>
      </c>
      <c r="S9" s="45">
        <v>3.5618745545225892</v>
      </c>
      <c r="T9" s="45">
        <v>3.7514372872913371</v>
      </c>
      <c r="U9" s="45">
        <v>-1748.6871644248499</v>
      </c>
      <c r="V9" s="45">
        <v>-1868.8862712918806</v>
      </c>
    </row>
    <row r="10" spans="2:23" ht="18" customHeight="1">
      <c r="B10" s="44" t="s">
        <v>180</v>
      </c>
      <c r="C10" s="45">
        <v>-82.786692299999999</v>
      </c>
      <c r="D10" s="45">
        <v>-16.605993840000004</v>
      </c>
      <c r="E10" s="45">
        <v>2.5218808076756503E-2</v>
      </c>
      <c r="F10" s="45">
        <v>0.15000653947526371</v>
      </c>
      <c r="G10" s="45">
        <v>4.5155428113599898</v>
      </c>
      <c r="H10" s="45">
        <v>8.1438276047099993</v>
      </c>
      <c r="I10" s="45">
        <v>-3.1962685611105397</v>
      </c>
      <c r="J10" s="45">
        <v>-8.991113708979992E-2</v>
      </c>
      <c r="K10" s="45">
        <v>4.2191356819749002</v>
      </c>
      <c r="L10" s="45">
        <v>-3.9062502154202003</v>
      </c>
      <c r="M10" s="45">
        <v>-0.42177043400597086</v>
      </c>
      <c r="N10" s="45">
        <v>-4.7432849619232602</v>
      </c>
      <c r="O10" s="45">
        <v>-3.9004991641733699</v>
      </c>
      <c r="P10" s="45">
        <v>-6.6081986824803298</v>
      </c>
      <c r="Q10" s="45">
        <v>-8.5369793499999904</v>
      </c>
      <c r="R10" s="45">
        <v>-4.0419999999999998</v>
      </c>
      <c r="S10" s="45">
        <v>1.9759138440413437E-2</v>
      </c>
      <c r="T10" s="45">
        <v>2.5688996587923611E-2</v>
      </c>
      <c r="U10" s="45">
        <v>-90.062553369437808</v>
      </c>
      <c r="V10" s="45">
        <v>-27.676115696140407</v>
      </c>
    </row>
    <row r="11" spans="2:23" s="86" customFormat="1" ht="18" customHeight="1">
      <c r="B11" s="46" t="s">
        <v>181</v>
      </c>
      <c r="C11" s="47">
        <v>84.50925762970283</v>
      </c>
      <c r="D11" s="47">
        <v>60.049434659999854</v>
      </c>
      <c r="E11" s="47">
        <v>89.119847116481836</v>
      </c>
      <c r="F11" s="47">
        <v>54.31140642408041</v>
      </c>
      <c r="G11" s="47">
        <v>20.737854045696945</v>
      </c>
      <c r="H11" s="47">
        <v>-16.768377441992897</v>
      </c>
      <c r="I11" s="47">
        <v>-6.7228361361540827</v>
      </c>
      <c r="J11" s="47">
        <v>-52.614515698915014</v>
      </c>
      <c r="K11" s="47">
        <v>17.13626843488731</v>
      </c>
      <c r="L11" s="47">
        <v>-12.862752463588095</v>
      </c>
      <c r="M11" s="47">
        <v>26.424465889736005</v>
      </c>
      <c r="N11" s="47">
        <v>17.527596044041111</v>
      </c>
      <c r="O11" s="47">
        <v>72.121560381079689</v>
      </c>
      <c r="P11" s="47">
        <v>57.786657104517552</v>
      </c>
      <c r="Q11" s="47">
        <v>0.65131016999992219</v>
      </c>
      <c r="R11" s="47">
        <v>4.259138449999968</v>
      </c>
      <c r="S11" s="47">
        <v>4.5484386775620269</v>
      </c>
      <c r="T11" s="47">
        <v>4.9055581059086721</v>
      </c>
      <c r="U11" s="47">
        <v>308.52616620899249</v>
      </c>
      <c r="V11" s="47">
        <v>116.59414518405174</v>
      </c>
    </row>
    <row r="12" spans="2:23" ht="18" customHeight="1">
      <c r="B12" s="44" t="s">
        <v>182</v>
      </c>
      <c r="C12" s="45">
        <v>74.326061288421002</v>
      </c>
      <c r="D12" s="45">
        <v>65.738992915535988</v>
      </c>
      <c r="E12" s="45">
        <v>21.423535645206819</v>
      </c>
      <c r="F12" s="45">
        <v>37.4953902687039</v>
      </c>
      <c r="G12" s="45">
        <v>46.57363525434927</v>
      </c>
      <c r="H12" s="45">
        <v>63.682879728574683</v>
      </c>
      <c r="I12" s="45">
        <v>27.6133132129881</v>
      </c>
      <c r="J12" s="45">
        <v>39.441690358921406</v>
      </c>
      <c r="K12" s="45">
        <v>34.455443080584942</v>
      </c>
      <c r="L12" s="45">
        <v>44.124579370706101</v>
      </c>
      <c r="M12" s="45">
        <v>15.488813077125799</v>
      </c>
      <c r="N12" s="45">
        <v>13.953687833397401</v>
      </c>
      <c r="O12" s="45">
        <v>32.282556094951929</v>
      </c>
      <c r="P12" s="45">
        <v>34.142613253545946</v>
      </c>
      <c r="Q12" s="45">
        <v>3.6050390499999994</v>
      </c>
      <c r="R12" s="45">
        <v>-3.0530000000000017</v>
      </c>
      <c r="S12" s="45">
        <v>-24.977798082901355</v>
      </c>
      <c r="T12" s="45">
        <v>-10.731477418391499</v>
      </c>
      <c r="U12" s="45">
        <v>230.79059862072648</v>
      </c>
      <c r="V12" s="45">
        <v>284.79535631099407</v>
      </c>
    </row>
    <row r="13" spans="2:23" ht="18" customHeight="1">
      <c r="B13" s="48" t="s">
        <v>183</v>
      </c>
      <c r="C13" s="49">
        <v>-25.263049890000001</v>
      </c>
      <c r="D13" s="49">
        <v>-33.302129860000001</v>
      </c>
      <c r="E13" s="49">
        <v>-1.3399722784999998E-3</v>
      </c>
      <c r="F13" s="49">
        <v>3.1529309900800002E-2</v>
      </c>
      <c r="G13" s="49">
        <v>-0.32170533872000001</v>
      </c>
      <c r="H13" s="49">
        <v>0.6742649598999999</v>
      </c>
      <c r="I13" s="49">
        <v>-1.1367352928778709</v>
      </c>
      <c r="J13" s="49">
        <v>0.27071500942243004</v>
      </c>
      <c r="K13" s="49">
        <v>-0.27665640010831</v>
      </c>
      <c r="L13" s="49">
        <v>-0.80515352670824014</v>
      </c>
      <c r="M13" s="49">
        <v>-0.15434617279706461</v>
      </c>
      <c r="N13" s="49">
        <v>-0.2505074585636381</v>
      </c>
      <c r="O13" s="49">
        <v>-0.42497826613130696</v>
      </c>
      <c r="P13" s="49">
        <v>0</v>
      </c>
      <c r="Q13" s="49">
        <v>0</v>
      </c>
      <c r="R13" s="49">
        <v>0</v>
      </c>
      <c r="S13" s="49">
        <v>-1.5600000000046466E-2</v>
      </c>
      <c r="T13" s="49">
        <v>0.95781549999994964</v>
      </c>
      <c r="U13" s="49">
        <v>-27.594411332913101</v>
      </c>
      <c r="V13" s="49">
        <v>-32.423466066048697</v>
      </c>
    </row>
    <row r="14" spans="2:23" ht="18" customHeight="1">
      <c r="B14" s="50" t="s">
        <v>184</v>
      </c>
      <c r="C14" s="51">
        <v>133.57226902812386</v>
      </c>
      <c r="D14" s="51">
        <v>92.486297715535841</v>
      </c>
      <c r="E14" s="51">
        <v>110.54204278941016</v>
      </c>
      <c r="F14" s="51">
        <v>91.838326002685108</v>
      </c>
      <c r="G14" s="51">
        <v>66.989783961326225</v>
      </c>
      <c r="H14" s="51">
        <v>47.588767246481787</v>
      </c>
      <c r="I14" s="51">
        <v>19.753741783956148</v>
      </c>
      <c r="J14" s="51">
        <v>-12.902110330571178</v>
      </c>
      <c r="K14" s="51">
        <v>51.315055115363947</v>
      </c>
      <c r="L14" s="51">
        <v>30.456673380409768</v>
      </c>
      <c r="M14" s="51">
        <v>41.758932794064741</v>
      </c>
      <c r="N14" s="51">
        <v>31.230776418874875</v>
      </c>
      <c r="O14" s="51">
        <v>103.97913820990031</v>
      </c>
      <c r="P14" s="51">
        <v>91.929270358063491</v>
      </c>
      <c r="Q14" s="51">
        <v>4.2563492199999216</v>
      </c>
      <c r="R14" s="51">
        <v>1.2061384499999663</v>
      </c>
      <c r="S14" s="51">
        <v>-20.444959405339478</v>
      </c>
      <c r="T14" s="51">
        <v>-4.868103812482877</v>
      </c>
      <c r="U14" s="51">
        <v>511.72235349680585</v>
      </c>
      <c r="V14" s="51">
        <v>368.96603542899709</v>
      </c>
    </row>
    <row r="15" spans="2:23" ht="18" customHeight="1">
      <c r="B15" s="52" t="s">
        <v>176</v>
      </c>
      <c r="C15" s="53">
        <v>1001.71473593</v>
      </c>
      <c r="D15" s="53">
        <v>879.71073435999995</v>
      </c>
      <c r="E15" s="53">
        <v>551.269922732895</v>
      </c>
      <c r="F15" s="53">
        <v>669.36357420106197</v>
      </c>
      <c r="G15" s="53">
        <v>0.48888836071549502</v>
      </c>
      <c r="H15" s="53">
        <v>0.45284518640536997</v>
      </c>
      <c r="I15" s="53">
        <v>172.873441616185</v>
      </c>
      <c r="J15" s="53">
        <v>155.878193684233</v>
      </c>
      <c r="K15" s="53">
        <v>115.298181918723</v>
      </c>
      <c r="L15" s="53">
        <v>156.36178313311001</v>
      </c>
      <c r="M15" s="53">
        <v>188.398980384688</v>
      </c>
      <c r="N15" s="53">
        <v>233.014283944867</v>
      </c>
      <c r="O15" s="53">
        <v>285.93168669980901</v>
      </c>
      <c r="P15" s="53">
        <v>308.73573450733096</v>
      </c>
      <c r="Q15" s="53">
        <v>0</v>
      </c>
      <c r="R15" s="53">
        <v>0</v>
      </c>
      <c r="S15" s="53">
        <v>4.5474735088646412E-12</v>
      </c>
      <c r="T15" s="53">
        <v>1.3969838619232178E-12</v>
      </c>
      <c r="U15" s="53">
        <v>2315.97583764302</v>
      </c>
      <c r="V15" s="53">
        <v>2403.5171490170096</v>
      </c>
    </row>
    <row r="16" spans="2:23" ht="18" customHeight="1">
      <c r="B16" s="44" t="s">
        <v>177</v>
      </c>
      <c r="C16" s="45">
        <v>965.23526063000008</v>
      </c>
      <c r="D16" s="45">
        <v>845.24570359000006</v>
      </c>
      <c r="E16" s="45">
        <v>487.77076182121499</v>
      </c>
      <c r="F16" s="45">
        <v>617.26720496340499</v>
      </c>
      <c r="G16" s="45">
        <v>1.58350558582395</v>
      </c>
      <c r="H16" s="45">
        <v>1.2119880603525601</v>
      </c>
      <c r="I16" s="45">
        <v>169.34409097454002</v>
      </c>
      <c r="J16" s="45">
        <v>151.99389190950001</v>
      </c>
      <c r="K16" s="45">
        <v>90.331653745386603</v>
      </c>
      <c r="L16" s="45">
        <v>129.74280328811599</v>
      </c>
      <c r="M16" s="45">
        <v>139.90034364320098</v>
      </c>
      <c r="N16" s="45">
        <v>181.74739933628101</v>
      </c>
      <c r="O16" s="45">
        <v>271.080458411991</v>
      </c>
      <c r="P16" s="45">
        <v>275.48502951749401</v>
      </c>
      <c r="Q16" s="45">
        <v>0</v>
      </c>
      <c r="R16" s="45">
        <v>0</v>
      </c>
      <c r="S16" s="45">
        <v>2.2168933355715126E-12</v>
      </c>
      <c r="T16" s="45">
        <v>1.2805685400962829E-12</v>
      </c>
      <c r="U16" s="45">
        <v>2125.2460748121598</v>
      </c>
      <c r="V16" s="45">
        <v>2202.6940206651498</v>
      </c>
    </row>
    <row r="17" spans="2:22" ht="18" customHeight="1">
      <c r="B17" s="44" t="s">
        <v>178</v>
      </c>
      <c r="C17" s="45">
        <v>-1150.7147937499999</v>
      </c>
      <c r="D17" s="45">
        <v>-574.68340986999988</v>
      </c>
      <c r="E17" s="45">
        <v>-291.79445133487479</v>
      </c>
      <c r="F17" s="45">
        <v>-255.3978271637292</v>
      </c>
      <c r="G17" s="45">
        <v>-0.45835632103124102</v>
      </c>
      <c r="H17" s="45">
        <v>-0.60807068827968391</v>
      </c>
      <c r="I17" s="45">
        <v>-212.26417222077671</v>
      </c>
      <c r="J17" s="45">
        <v>123.64902450973803</v>
      </c>
      <c r="K17" s="45">
        <v>-87.819298705443117</v>
      </c>
      <c r="L17" s="45">
        <v>-112.07278088162928</v>
      </c>
      <c r="M17" s="45">
        <v>-120.91956645031495</v>
      </c>
      <c r="N17" s="45">
        <v>-115.0353484607887</v>
      </c>
      <c r="O17" s="45">
        <v>-245.84940909585666</v>
      </c>
      <c r="P17" s="45">
        <v>-244.76202190217487</v>
      </c>
      <c r="Q17" s="45">
        <v>0</v>
      </c>
      <c r="R17" s="45">
        <v>0</v>
      </c>
      <c r="S17" s="45">
        <v>2.2453150450019166E-12</v>
      </c>
      <c r="T17" s="45">
        <v>1.5952537069097161E-12</v>
      </c>
      <c r="U17" s="45">
        <v>-2109.8200478782951</v>
      </c>
      <c r="V17" s="45">
        <v>-1178.910434456862</v>
      </c>
    </row>
    <row r="18" spans="2:22" ht="18" customHeight="1">
      <c r="B18" s="44" t="s">
        <v>179</v>
      </c>
      <c r="C18" s="45">
        <v>-124.12001651</v>
      </c>
      <c r="D18" s="45">
        <v>-82.737299849999999</v>
      </c>
      <c r="E18" s="45">
        <v>-222.84858244771101</v>
      </c>
      <c r="F18" s="45">
        <v>-271.77945313127896</v>
      </c>
      <c r="G18" s="45">
        <v>-0.85683936787452608</v>
      </c>
      <c r="H18" s="45">
        <v>-0.649181648063482</v>
      </c>
      <c r="I18" s="45">
        <v>-11.2788143505457</v>
      </c>
      <c r="J18" s="45">
        <v>-10.589119176474901</v>
      </c>
      <c r="K18" s="45">
        <v>-44.844138740513699</v>
      </c>
      <c r="L18" s="45">
        <v>-56.441027716604097</v>
      </c>
      <c r="M18" s="45">
        <v>-51.168136517977103</v>
      </c>
      <c r="N18" s="45">
        <v>-67.859502197286204</v>
      </c>
      <c r="O18" s="45">
        <v>-42.955197193739302</v>
      </c>
      <c r="P18" s="45">
        <v>-58.793671748565401</v>
      </c>
      <c r="Q18" s="45">
        <v>0</v>
      </c>
      <c r="R18" s="45">
        <v>0</v>
      </c>
      <c r="S18" s="45">
        <v>-1.4941199999986523</v>
      </c>
      <c r="T18" s="45">
        <v>-8.8766682893037794E-13</v>
      </c>
      <c r="U18" s="45">
        <v>-499.56584512835997</v>
      </c>
      <c r="V18" s="45">
        <v>-548.8492554682739</v>
      </c>
    </row>
    <row r="19" spans="2:22" ht="18" customHeight="1">
      <c r="B19" s="44" t="s">
        <v>180</v>
      </c>
      <c r="C19" s="45">
        <v>-20.63514777</v>
      </c>
      <c r="D19" s="45">
        <v>-7.87659252</v>
      </c>
      <c r="E19" s="45">
        <v>3.7690368723339987E-2</v>
      </c>
      <c r="F19" s="45">
        <v>-0.39610855759985203</v>
      </c>
      <c r="G19" s="45">
        <v>0</v>
      </c>
      <c r="H19" s="45">
        <v>0</v>
      </c>
      <c r="I19" s="45">
        <v>0.37628294857716998</v>
      </c>
      <c r="J19" s="45">
        <v>0.38057399918389601</v>
      </c>
      <c r="K19" s="45">
        <v>-1.9080838618048599</v>
      </c>
      <c r="L19" s="45">
        <v>1.5844945682986482</v>
      </c>
      <c r="M19" s="45">
        <v>-1.4356359331166446</v>
      </c>
      <c r="N19" s="45">
        <v>-1.8150802332923166</v>
      </c>
      <c r="O19" s="45">
        <v>-0.88220730646164003</v>
      </c>
      <c r="P19" s="45">
        <v>-0.63990821351687088</v>
      </c>
      <c r="Q19" s="45">
        <v>0</v>
      </c>
      <c r="R19" s="45">
        <v>0</v>
      </c>
      <c r="S19" s="45">
        <v>1.5252500000000091</v>
      </c>
      <c r="T19" s="45">
        <v>5.4683368944097308E-14</v>
      </c>
      <c r="U19" s="45">
        <v>-22.921851554082625</v>
      </c>
      <c r="V19" s="45">
        <v>-8.7626209569264386</v>
      </c>
    </row>
    <row r="20" spans="2:22" ht="18" customHeight="1">
      <c r="B20" s="46" t="s">
        <v>181</v>
      </c>
      <c r="C20" s="47">
        <v>-330.23469739999985</v>
      </c>
      <c r="D20" s="47">
        <v>179.94840135000018</v>
      </c>
      <c r="E20" s="47">
        <v>-26.834581592647474</v>
      </c>
      <c r="F20" s="47">
        <v>89.693816110797016</v>
      </c>
      <c r="G20" s="47">
        <v>0.26830989691818297</v>
      </c>
      <c r="H20" s="47">
        <v>-4.5264275990605785E-2</v>
      </c>
      <c r="I20" s="47">
        <v>-53.822612648205222</v>
      </c>
      <c r="J20" s="47">
        <v>265.43437124194702</v>
      </c>
      <c r="K20" s="47">
        <v>-44.239867562375075</v>
      </c>
      <c r="L20" s="47">
        <v>-37.186510741818743</v>
      </c>
      <c r="M20" s="47">
        <v>-33.622995258207709</v>
      </c>
      <c r="N20" s="47">
        <v>-2.9625315550862115</v>
      </c>
      <c r="O20" s="47">
        <v>-18.606355184066597</v>
      </c>
      <c r="P20" s="47">
        <v>-28.710572346763126</v>
      </c>
      <c r="Q20" s="47">
        <v>0</v>
      </c>
      <c r="R20" s="47">
        <v>0</v>
      </c>
      <c r="S20" s="47">
        <v>3.1130000005820335E-2</v>
      </c>
      <c r="T20" s="47">
        <v>2.0428387870197186E-12</v>
      </c>
      <c r="U20" s="47">
        <v>-507.06166974857791</v>
      </c>
      <c r="V20" s="47">
        <v>466.17170978308741</v>
      </c>
    </row>
    <row r="21" spans="2:22" ht="18" customHeight="1">
      <c r="B21" s="54" t="s">
        <v>185</v>
      </c>
      <c r="C21" s="55">
        <v>488.28680384914907</v>
      </c>
      <c r="D21" s="55">
        <v>-63.291877730147036</v>
      </c>
      <c r="E21" s="55">
        <v>24.149831955612303</v>
      </c>
      <c r="F21" s="55">
        <v>75.387146240479495</v>
      </c>
      <c r="G21" s="55">
        <v>0.22976977018785533</v>
      </c>
      <c r="H21" s="55">
        <v>0.17987348704357248</v>
      </c>
      <c r="I21" s="55">
        <v>61.476417574638909</v>
      </c>
      <c r="J21" s="55">
        <v>-256.32903850512952</v>
      </c>
      <c r="K21" s="55">
        <v>37.618782441676828</v>
      </c>
      <c r="L21" s="55">
        <v>59.554170029908491</v>
      </c>
      <c r="M21" s="55">
        <v>19.576999373615497</v>
      </c>
      <c r="N21" s="55">
        <v>6.905690336420248</v>
      </c>
      <c r="O21" s="55">
        <v>23.66364953004754</v>
      </c>
      <c r="P21" s="55">
        <v>29.003069270276399</v>
      </c>
      <c r="Q21" s="55">
        <v>0</v>
      </c>
      <c r="R21" s="55">
        <v>0</v>
      </c>
      <c r="S21" s="55">
        <v>-3.1129999999258473E-2</v>
      </c>
      <c r="T21" s="55">
        <v>2.3283064365386963E-13</v>
      </c>
      <c r="U21" s="55">
        <v>654.97112449492874</v>
      </c>
      <c r="V21" s="55">
        <v>-148.59096687114814</v>
      </c>
    </row>
    <row r="22" spans="2:22" ht="18" customHeight="1">
      <c r="B22" s="50" t="s">
        <v>186</v>
      </c>
      <c r="C22" s="51">
        <v>158.05210644914922</v>
      </c>
      <c r="D22" s="51">
        <v>116.65652361985315</v>
      </c>
      <c r="E22" s="51">
        <v>-2.6847496370351713</v>
      </c>
      <c r="F22" s="51">
        <v>165.08096235127653</v>
      </c>
      <c r="G22" s="51">
        <v>0.49807966710603829</v>
      </c>
      <c r="H22" s="51">
        <v>0.13460921105296669</v>
      </c>
      <c r="I22" s="51">
        <v>7.6538049264336863</v>
      </c>
      <c r="J22" s="51">
        <v>9.1053327368175019</v>
      </c>
      <c r="K22" s="51">
        <v>-6.6210851206982468</v>
      </c>
      <c r="L22" s="51">
        <v>22.367659288089747</v>
      </c>
      <c r="M22" s="51">
        <v>-14.045995884592212</v>
      </c>
      <c r="N22" s="51">
        <v>3.9431587813340365</v>
      </c>
      <c r="O22" s="51">
        <v>5.0572943459809423</v>
      </c>
      <c r="P22" s="51">
        <v>0.29249692351327283</v>
      </c>
      <c r="Q22" s="51">
        <v>0</v>
      </c>
      <c r="R22" s="51">
        <v>0</v>
      </c>
      <c r="S22" s="51">
        <v>6.574296662620327E-12</v>
      </c>
      <c r="T22" s="51">
        <v>2.2756694306735884E-12</v>
      </c>
      <c r="U22" s="51">
        <v>147.90945474635083</v>
      </c>
      <c r="V22" s="51">
        <v>317.5807429119393</v>
      </c>
    </row>
    <row r="23" spans="2:22" ht="18" customHeight="1">
      <c r="B23" s="50" t="s">
        <v>187</v>
      </c>
      <c r="C23" s="51">
        <v>26.520860030000012</v>
      </c>
      <c r="D23" s="51">
        <v>33.559214499999975</v>
      </c>
      <c r="E23" s="51">
        <v>10.096107502478892</v>
      </c>
      <c r="F23" s="51">
        <v>4.5876301285729006</v>
      </c>
      <c r="G23" s="51">
        <v>-1.1687006223067997</v>
      </c>
      <c r="H23" s="51">
        <v>-0.90642283699572335</v>
      </c>
      <c r="I23" s="51">
        <v>-0.15159107554868206</v>
      </c>
      <c r="J23" s="51">
        <v>0.35125402079718149</v>
      </c>
      <c r="K23" s="51">
        <v>1.3117599063100898</v>
      </c>
      <c r="L23" s="51">
        <v>4.7366557762391404</v>
      </c>
      <c r="M23" s="51">
        <v>0.95679986361893454</v>
      </c>
      <c r="N23" s="51">
        <v>1.508685047949281</v>
      </c>
      <c r="O23" s="51">
        <v>0</v>
      </c>
      <c r="P23" s="51">
        <v>0</v>
      </c>
      <c r="Q23" s="51">
        <v>-2.1008658443537351</v>
      </c>
      <c r="R23" s="51">
        <v>9.7228322814815762</v>
      </c>
      <c r="S23" s="51">
        <v>-54.89541477740741</v>
      </c>
      <c r="T23" s="51">
        <v>-64.363448100235317</v>
      </c>
      <c r="U23" s="51">
        <v>-19.431045017208699</v>
      </c>
      <c r="V23" s="51">
        <v>-10.803599182190982</v>
      </c>
    </row>
    <row r="24" spans="2:22" ht="18" customHeight="1">
      <c r="B24" s="52" t="s">
        <v>188</v>
      </c>
      <c r="C24" s="53">
        <v>0</v>
      </c>
      <c r="D24" s="53">
        <v>6.4979999999997592E-5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-5.4495852747985802</v>
      </c>
      <c r="L24" s="53">
        <v>-12.144250524614101</v>
      </c>
      <c r="M24" s="53">
        <v>0</v>
      </c>
      <c r="N24" s="53">
        <v>0</v>
      </c>
      <c r="O24" s="53">
        <v>0</v>
      </c>
      <c r="P24" s="53">
        <v>0</v>
      </c>
      <c r="Q24" s="53">
        <v>-0.34709543000000004</v>
      </c>
      <c r="R24" s="53">
        <v>-0.62006839245527789</v>
      </c>
      <c r="S24" s="53">
        <v>0</v>
      </c>
      <c r="T24" s="53">
        <v>-2.0810908551993635E-14</v>
      </c>
      <c r="U24" s="53">
        <v>-5.7966807047985807</v>
      </c>
      <c r="V24" s="53">
        <v>-12.764253937069402</v>
      </c>
    </row>
    <row r="25" spans="2:22" ht="18" customHeight="1">
      <c r="B25" s="46" t="s">
        <v>189</v>
      </c>
      <c r="C25" s="47">
        <v>318.14523550727313</v>
      </c>
      <c r="D25" s="47">
        <v>242.70210081538895</v>
      </c>
      <c r="E25" s="47">
        <v>117.95340065485388</v>
      </c>
      <c r="F25" s="47">
        <v>261.5069184825345</v>
      </c>
      <c r="G25" s="47">
        <v>66.319163006125464</v>
      </c>
      <c r="H25" s="47">
        <v>46.816953620539032</v>
      </c>
      <c r="I25" s="47">
        <v>27.25595563484115</v>
      </c>
      <c r="J25" s="47">
        <v>-3.4455235729564944</v>
      </c>
      <c r="K25" s="47">
        <v>40.556144626177208</v>
      </c>
      <c r="L25" s="47">
        <v>45.416737920124554</v>
      </c>
      <c r="M25" s="47">
        <v>28.669736773091465</v>
      </c>
      <c r="N25" s="47">
        <v>36.682620248158194</v>
      </c>
      <c r="O25" s="47">
        <v>109.03643255588125</v>
      </c>
      <c r="P25" s="47">
        <v>92.22176728157676</v>
      </c>
      <c r="Q25" s="47">
        <v>1.8083879456461864</v>
      </c>
      <c r="R25" s="47">
        <v>10.308902339026265</v>
      </c>
      <c r="S25" s="47">
        <v>-75.340374182740391</v>
      </c>
      <c r="T25" s="47">
        <v>-69.231551912715929</v>
      </c>
      <c r="U25" s="47">
        <v>634.40408252114935</v>
      </c>
      <c r="V25" s="47">
        <v>662.97892522167604</v>
      </c>
    </row>
    <row r="26" spans="2:22" ht="18" customHeight="1">
      <c r="B26" s="44" t="s">
        <v>190</v>
      </c>
      <c r="C26" s="45">
        <v>-64.1943163575</v>
      </c>
      <c r="D26" s="45">
        <v>-42.623410432500101</v>
      </c>
      <c r="E26" s="45">
        <v>-21.5520092606146</v>
      </c>
      <c r="F26" s="45">
        <v>-74.960220677260111</v>
      </c>
      <c r="G26" s="45">
        <v>-15.529391479421299</v>
      </c>
      <c r="H26" s="45">
        <v>-14.0124835833119</v>
      </c>
      <c r="I26" s="45">
        <v>-6.7637969448239401</v>
      </c>
      <c r="J26" s="45">
        <v>3.3684879380453498</v>
      </c>
      <c r="K26" s="45">
        <v>-10.506639801856199</v>
      </c>
      <c r="L26" s="45">
        <v>1.45503397036245</v>
      </c>
      <c r="M26" s="45">
        <v>-5.3377486893434698</v>
      </c>
      <c r="N26" s="45">
        <v>-12.092799656723901</v>
      </c>
      <c r="O26" s="45">
        <v>-26.2629002400651</v>
      </c>
      <c r="P26" s="45">
        <v>-21.365549584001002</v>
      </c>
      <c r="Q26" s="45">
        <v>-2.8814140400000001</v>
      </c>
      <c r="R26" s="45">
        <v>-1.79782421568769</v>
      </c>
      <c r="S26" s="45">
        <v>8.7389630300005834</v>
      </c>
      <c r="T26" s="45">
        <v>12.843826414999908</v>
      </c>
      <c r="U26" s="45">
        <v>-144.28925378362402</v>
      </c>
      <c r="V26" s="45">
        <v>-149.18493982607697</v>
      </c>
    </row>
    <row r="27" spans="2:22" ht="18" customHeight="1">
      <c r="B27" s="44" t="s">
        <v>191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</row>
    <row r="28" spans="2:22" ht="18" customHeight="1">
      <c r="B28" s="48" t="s">
        <v>2</v>
      </c>
      <c r="C28" s="49">
        <v>-47.913927255965199</v>
      </c>
      <c r="D28" s="49">
        <v>-16.426971688286098</v>
      </c>
      <c r="E28" s="49">
        <v>-60.069975823658496</v>
      </c>
      <c r="F28" s="49">
        <v>-142.38250927360002</v>
      </c>
      <c r="G28" s="49">
        <v>0</v>
      </c>
      <c r="H28" s="49">
        <v>-3.5174463291659998E-2</v>
      </c>
      <c r="I28" s="49">
        <v>-6.4980364698876203</v>
      </c>
      <c r="J28" s="49">
        <v>-8.1615098520193889</v>
      </c>
      <c r="K28" s="49">
        <v>-1.63207749473679</v>
      </c>
      <c r="L28" s="49">
        <v>0.13774849563362498</v>
      </c>
      <c r="M28" s="49">
        <v>-3.5571823806631202</v>
      </c>
      <c r="N28" s="49">
        <v>-2.6778604622281001</v>
      </c>
      <c r="O28" s="49">
        <v>-1.4518937504179501E-3</v>
      </c>
      <c r="P28" s="49">
        <v>-6.2011041795835195E-4</v>
      </c>
      <c r="Q28" s="49">
        <v>-0.84438548836446903</v>
      </c>
      <c r="R28" s="49">
        <v>-0.29253804523617</v>
      </c>
      <c r="S28" s="49">
        <v>-5.5995589909299053</v>
      </c>
      <c r="T28" s="49">
        <v>-6.3568381942132364</v>
      </c>
      <c r="U28" s="49">
        <v>-126.11659579795601</v>
      </c>
      <c r="V28" s="49">
        <v>-176.19627359365904</v>
      </c>
    </row>
    <row r="29" spans="2:22" ht="18" customHeight="1">
      <c r="B29" s="50" t="s">
        <v>199</v>
      </c>
      <c r="C29" s="51">
        <v>206.03699189380794</v>
      </c>
      <c r="D29" s="51">
        <v>183.65171869460275</v>
      </c>
      <c r="E29" s="51">
        <v>36.331415570580788</v>
      </c>
      <c r="F29" s="51">
        <v>44.16418853167437</v>
      </c>
      <c r="G29" s="51">
        <v>50.789771526704165</v>
      </c>
      <c r="H29" s="51">
        <v>32.769295573935473</v>
      </c>
      <c r="I29" s="51">
        <v>13.99412222012959</v>
      </c>
      <c r="J29" s="51">
        <v>-8.2385454869305335</v>
      </c>
      <c r="K29" s="51">
        <v>28.417427329584218</v>
      </c>
      <c r="L29" s="51">
        <v>47.009520386120627</v>
      </c>
      <c r="M29" s="51">
        <v>19.774805703084873</v>
      </c>
      <c r="N29" s="51">
        <v>21.911960129206193</v>
      </c>
      <c r="O29" s="51">
        <v>82.772080422065727</v>
      </c>
      <c r="P29" s="51">
        <v>70.855597587157803</v>
      </c>
      <c r="Q29" s="51">
        <v>-1.9174115827182827</v>
      </c>
      <c r="R29" s="51">
        <v>8.2185400781024036</v>
      </c>
      <c r="S29" s="51">
        <v>-72.200970143669721</v>
      </c>
      <c r="T29" s="51">
        <v>-62.744563691929258</v>
      </c>
      <c r="U29" s="51">
        <v>363.99823293956933</v>
      </c>
      <c r="V29" s="51">
        <v>337.59771180194002</v>
      </c>
    </row>
    <row r="30" spans="2:22" ht="18" customHeight="1">
      <c r="B30" s="56" t="s">
        <v>6</v>
      </c>
      <c r="C30" s="57">
        <v>0.71321087325132082</v>
      </c>
      <c r="D30" s="57">
        <v>0.74755575815224085</v>
      </c>
      <c r="E30" s="57">
        <v>0.50768862547871052</v>
      </c>
      <c r="F30" s="57">
        <v>0.59973389696430612</v>
      </c>
      <c r="G30" s="57">
        <v>0.65574984290326177</v>
      </c>
      <c r="H30" s="57">
        <v>0.72578019764399793</v>
      </c>
      <c r="I30" s="57">
        <v>0.71508460823519382</v>
      </c>
      <c r="J30" s="57">
        <v>0.83388717486915442</v>
      </c>
      <c r="K30" s="57">
        <v>0.60167580979902524</v>
      </c>
      <c r="L30" s="57">
        <v>0.68711701042872286</v>
      </c>
      <c r="M30" s="57">
        <v>0.7147780157881527</v>
      </c>
      <c r="N30" s="57">
        <v>0.71522396148963385</v>
      </c>
      <c r="O30" s="57">
        <v>0.64943754468308135</v>
      </c>
      <c r="P30" s="57">
        <v>0.71214934236320493</v>
      </c>
      <c r="Q30" s="57">
        <v>0.50928945731947917</v>
      </c>
      <c r="R30" s="57">
        <v>0.53038311287124984</v>
      </c>
      <c r="S30" s="57"/>
      <c r="T30" s="57"/>
      <c r="U30" s="57">
        <v>0.65985254326268883</v>
      </c>
      <c r="V30" s="57">
        <v>0.71195739700311489</v>
      </c>
    </row>
    <row r="31" spans="2:22" ht="18" customHeight="1">
      <c r="B31" s="56" t="s">
        <v>5</v>
      </c>
      <c r="C31" s="58">
        <v>0.24932550151436639</v>
      </c>
      <c r="D31" s="58">
        <v>0.22627056721809527</v>
      </c>
      <c r="E31" s="58">
        <v>0.35298945161982892</v>
      </c>
      <c r="F31" s="58">
        <v>0.34090910665930013</v>
      </c>
      <c r="G31" s="58">
        <v>0.31619188740469995</v>
      </c>
      <c r="H31" s="58">
        <v>0.29475627339408328</v>
      </c>
      <c r="I31" s="58">
        <v>0.30256504287488423</v>
      </c>
      <c r="J31" s="58">
        <v>0.31471770596079335</v>
      </c>
      <c r="K31" s="58">
        <v>0.34151369959085515</v>
      </c>
      <c r="L31" s="58">
        <v>0.34832876476357733</v>
      </c>
      <c r="M31" s="58">
        <v>0.22004913266064402</v>
      </c>
      <c r="N31" s="58">
        <v>0.24964625785497016</v>
      </c>
      <c r="O31" s="58">
        <v>0.29863293863432361</v>
      </c>
      <c r="P31" s="58">
        <v>0.25192310154233888</v>
      </c>
      <c r="Q31" s="58">
        <v>0.48747681557762929</v>
      </c>
      <c r="R31" s="58">
        <v>0.43897779483308552</v>
      </c>
      <c r="S31" s="58"/>
      <c r="T31" s="58"/>
      <c r="U31" s="58">
        <v>0.29127418826039292</v>
      </c>
      <c r="V31" s="58">
        <v>0.27136030306823761</v>
      </c>
    </row>
    <row r="32" spans="2:22" ht="18" customHeight="1">
      <c r="B32" s="59" t="s">
        <v>4</v>
      </c>
      <c r="C32" s="60">
        <v>0.96253637476568721</v>
      </c>
      <c r="D32" s="60">
        <v>0.97382632537033609</v>
      </c>
      <c r="E32" s="60">
        <v>0.86067807709853938</v>
      </c>
      <c r="F32" s="60">
        <v>0.9406430036236062</v>
      </c>
      <c r="G32" s="60">
        <v>0.97194173030796172</v>
      </c>
      <c r="H32" s="60">
        <v>1.0205364710380813</v>
      </c>
      <c r="I32" s="60">
        <v>1.0176496511100781</v>
      </c>
      <c r="J32" s="60">
        <v>1.1486048808299478</v>
      </c>
      <c r="K32" s="60">
        <v>0.94318950938988033</v>
      </c>
      <c r="L32" s="60">
        <v>1.0354457751923003</v>
      </c>
      <c r="M32" s="60">
        <v>0.93482714844879666</v>
      </c>
      <c r="N32" s="60">
        <v>0.96487021934460404</v>
      </c>
      <c r="O32" s="60">
        <v>0.94807048331740496</v>
      </c>
      <c r="P32" s="60">
        <v>0.96407244390554381</v>
      </c>
      <c r="Q32" s="60">
        <v>0.99676627289710851</v>
      </c>
      <c r="R32" s="60">
        <v>0.96936090770433536</v>
      </c>
      <c r="S32" s="60"/>
      <c r="T32" s="60"/>
      <c r="U32" s="60">
        <v>0.9511267315230818</v>
      </c>
      <c r="V32" s="60">
        <v>0.98331770007135244</v>
      </c>
    </row>
    <row r="33" spans="2:22" ht="18" customHeight="1"/>
    <row r="34" spans="2:22" ht="27.75" customHeight="1">
      <c r="C34" s="218" t="s">
        <v>0</v>
      </c>
      <c r="D34" s="219"/>
      <c r="E34" s="218" t="s">
        <v>8</v>
      </c>
      <c r="F34" s="219"/>
      <c r="G34" s="218" t="s">
        <v>7</v>
      </c>
      <c r="H34" s="219"/>
      <c r="I34" s="218" t="s">
        <v>151</v>
      </c>
      <c r="J34" s="219"/>
      <c r="K34" s="218" t="s">
        <v>10</v>
      </c>
      <c r="L34" s="219"/>
      <c r="M34" s="218" t="s">
        <v>9</v>
      </c>
      <c r="N34" s="219"/>
      <c r="O34" s="218" t="s">
        <v>200</v>
      </c>
      <c r="P34" s="219"/>
      <c r="Q34" s="218" t="s">
        <v>1</v>
      </c>
      <c r="R34" s="219"/>
      <c r="S34" s="218" t="s">
        <v>174</v>
      </c>
      <c r="T34" s="219"/>
      <c r="U34" s="218" t="s">
        <v>175</v>
      </c>
      <c r="V34" s="219"/>
    </row>
    <row r="35" spans="2:22" ht="36" customHeight="1">
      <c r="C35" s="63" t="s">
        <v>236</v>
      </c>
      <c r="D35" s="63" t="s">
        <v>244</v>
      </c>
      <c r="E35" s="63" t="s">
        <v>236</v>
      </c>
      <c r="F35" s="63" t="s">
        <v>244</v>
      </c>
      <c r="G35" s="63" t="s">
        <v>236</v>
      </c>
      <c r="H35" s="63" t="s">
        <v>244</v>
      </c>
      <c r="I35" s="63" t="s">
        <v>236</v>
      </c>
      <c r="J35" s="63" t="s">
        <v>244</v>
      </c>
      <c r="K35" s="63" t="s">
        <v>236</v>
      </c>
      <c r="L35" s="63" t="s">
        <v>244</v>
      </c>
      <c r="M35" s="63" t="s">
        <v>236</v>
      </c>
      <c r="N35" s="63" t="s">
        <v>244</v>
      </c>
      <c r="O35" s="63" t="s">
        <v>236</v>
      </c>
      <c r="P35" s="63" t="s">
        <v>244</v>
      </c>
      <c r="Q35" s="63" t="s">
        <v>236</v>
      </c>
      <c r="R35" s="63" t="s">
        <v>244</v>
      </c>
      <c r="S35" s="63" t="s">
        <v>236</v>
      </c>
      <c r="T35" s="63" t="s">
        <v>244</v>
      </c>
      <c r="U35" s="63" t="s">
        <v>236</v>
      </c>
      <c r="V35" s="63" t="s">
        <v>244</v>
      </c>
    </row>
    <row r="36" spans="2:22" ht="20.100000000000001" customHeight="1">
      <c r="B36" s="44" t="s">
        <v>192</v>
      </c>
      <c r="C36" s="45">
        <v>26177.660483448995</v>
      </c>
      <c r="D36" s="45">
        <v>22181.5743370973</v>
      </c>
      <c r="E36" s="45">
        <v>2503.772571416227</v>
      </c>
      <c r="F36" s="45">
        <v>2902.4556648967455</v>
      </c>
      <c r="G36" s="45">
        <v>2555.4727756945213</v>
      </c>
      <c r="H36" s="45">
        <v>2412.4448635326844</v>
      </c>
      <c r="I36" s="45">
        <v>4021.1427431739594</v>
      </c>
      <c r="J36" s="45">
        <v>3597.7263387868265</v>
      </c>
      <c r="K36" s="45">
        <v>1958.9389916933169</v>
      </c>
      <c r="L36" s="45">
        <v>2107.6603262118815</v>
      </c>
      <c r="M36" s="45">
        <v>1542.7096563724626</v>
      </c>
      <c r="N36" s="45">
        <v>1732.6538098899987</v>
      </c>
      <c r="O36" s="45">
        <v>5840.031342977888</v>
      </c>
      <c r="P36" s="45">
        <v>5712.6776598715396</v>
      </c>
      <c r="Q36" s="45">
        <v>209.85760222983137</v>
      </c>
      <c r="R36" s="45">
        <v>211.35751207444434</v>
      </c>
      <c r="S36" s="45">
        <v>1350.1461033267449</v>
      </c>
      <c r="T36" s="45">
        <v>1354.8789756412252</v>
      </c>
      <c r="U36" s="45">
        <v>46159.732270333945</v>
      </c>
      <c r="V36" s="45">
        <v>42213.429488002643</v>
      </c>
    </row>
    <row r="37" spans="2:22" ht="20.100000000000001" customHeight="1">
      <c r="B37" s="44" t="s">
        <v>193</v>
      </c>
      <c r="C37" s="45">
        <v>22521.837378080003</v>
      </c>
      <c r="D37" s="45">
        <v>20527.846737429998</v>
      </c>
      <c r="E37" s="45">
        <v>4090.5181522016419</v>
      </c>
      <c r="F37" s="45">
        <v>5154.4280516581457</v>
      </c>
      <c r="G37" s="45">
        <v>2812.33527833469</v>
      </c>
      <c r="H37" s="45">
        <v>3055.1287983296402</v>
      </c>
      <c r="I37" s="45">
        <v>3991.7666846550296</v>
      </c>
      <c r="J37" s="45">
        <v>3668.2000052573403</v>
      </c>
      <c r="K37" s="45">
        <v>2984.0175493951006</v>
      </c>
      <c r="L37" s="45">
        <v>2793.3790768898775</v>
      </c>
      <c r="M37" s="45">
        <v>2032.3907995025941</v>
      </c>
      <c r="N37" s="45">
        <v>2200.8004269787139</v>
      </c>
      <c r="O37" s="45">
        <v>7355.9432223547501</v>
      </c>
      <c r="P37" s="45">
        <v>8043.1694456796895</v>
      </c>
      <c r="Q37" s="45">
        <v>257.97480952410302</v>
      </c>
      <c r="R37" s="45">
        <v>191.31689868999999</v>
      </c>
      <c r="S37" s="45">
        <v>-3121.3029931245537</v>
      </c>
      <c r="T37" s="45">
        <v>-3707.979250654761</v>
      </c>
      <c r="U37" s="45">
        <v>42925.480880923358</v>
      </c>
      <c r="V37" s="45">
        <v>41926.290190258645</v>
      </c>
    </row>
    <row r="38" spans="2:22" ht="20.100000000000001" customHeight="1">
      <c r="B38" s="44" t="s">
        <v>194</v>
      </c>
      <c r="C38" s="45">
        <v>4357.6276418160014</v>
      </c>
      <c r="D38" s="45">
        <v>3429.7733022201182</v>
      </c>
      <c r="E38" s="45">
        <v>709.89464730139491</v>
      </c>
      <c r="F38" s="45">
        <v>819.68794212145588</v>
      </c>
      <c r="G38" s="45">
        <v>1406.5899618427015</v>
      </c>
      <c r="H38" s="45">
        <v>1308.7369009522836</v>
      </c>
      <c r="I38" s="45">
        <v>679.92983295448005</v>
      </c>
      <c r="J38" s="45">
        <v>595.67213646941707</v>
      </c>
      <c r="K38" s="45">
        <v>544.45312517420473</v>
      </c>
      <c r="L38" s="45">
        <v>522.72486675256175</v>
      </c>
      <c r="M38" s="45">
        <v>473.65614029489382</v>
      </c>
      <c r="N38" s="45">
        <v>537.04513119983358</v>
      </c>
      <c r="O38" s="45">
        <v>1798.2671176348892</v>
      </c>
      <c r="P38" s="45">
        <v>1621.7857288963162</v>
      </c>
      <c r="Q38" s="45">
        <v>115.49884535374507</v>
      </c>
      <c r="R38" s="45">
        <v>130.79833126812119</v>
      </c>
      <c r="S38" s="45">
        <v>-1622.5036131324198</v>
      </c>
      <c r="T38" s="45">
        <v>-1337.0627253037474</v>
      </c>
      <c r="U38" s="45">
        <v>8463.4136992398908</v>
      </c>
      <c r="V38" s="45">
        <v>7629.1616145763601</v>
      </c>
    </row>
    <row r="39" spans="2:22" ht="20.100000000000001" customHeight="1">
      <c r="B39" s="61" t="s">
        <v>195</v>
      </c>
      <c r="C39" s="62">
        <v>0.12393363829241144</v>
      </c>
      <c r="D39" s="62">
        <v>0.13474570452177126</v>
      </c>
      <c r="E39" s="62">
        <v>9.956524963187903E-2</v>
      </c>
      <c r="F39" s="62">
        <v>0.10218255043039756</v>
      </c>
      <c r="G39" s="62">
        <v>6.4549371507185455E-2</v>
      </c>
      <c r="H39" s="62">
        <v>5.2685915228876695E-2</v>
      </c>
      <c r="I39" s="62">
        <v>1.3353872780098729E-3</v>
      </c>
      <c r="J39" s="62">
        <v>-3.22634613974963E-2</v>
      </c>
      <c r="K39" s="62">
        <v>9.6929732769406016E-2</v>
      </c>
      <c r="L39" s="62">
        <v>0.13823952415456173</v>
      </c>
      <c r="M39" s="62">
        <v>5.8210701883335866E-2</v>
      </c>
      <c r="N39" s="62">
        <v>5.6871565710181551E-2</v>
      </c>
      <c r="O39" s="62">
        <v>8.4978759394056844E-2</v>
      </c>
      <c r="P39" s="62">
        <v>8.0757590038625232E-2</v>
      </c>
      <c r="Q39" s="62">
        <v>5.1152511532376529E-3</v>
      </c>
      <c r="R39" s="62">
        <v>8.5858800080310285E-2</v>
      </c>
      <c r="S39" s="62"/>
      <c r="T39" s="62"/>
      <c r="U39" s="62">
        <v>9.0025494865349734E-2</v>
      </c>
      <c r="V39" s="62">
        <v>9.1576676338695082E-2</v>
      </c>
    </row>
    <row r="40" spans="2:22" ht="20.100000000000001" customHeight="1">
      <c r="B40" s="56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</row>
    <row r="41" spans="2:22" ht="15" customHeight="1">
      <c r="B41" s="203" t="s">
        <v>222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</row>
    <row r="42" spans="2:22" ht="15" customHeight="1">
      <c r="B42" s="27"/>
    </row>
  </sheetData>
  <mergeCells count="20">
    <mergeCell ref="O34:P34"/>
    <mergeCell ref="Q34:R34"/>
    <mergeCell ref="S34:T34"/>
    <mergeCell ref="U34:V34"/>
    <mergeCell ref="O4:P4"/>
    <mergeCell ref="Q4:R4"/>
    <mergeCell ref="S4:T4"/>
    <mergeCell ref="U4:V4"/>
    <mergeCell ref="M34:N34"/>
    <mergeCell ref="C4:D4"/>
    <mergeCell ref="E4:F4"/>
    <mergeCell ref="G4:H4"/>
    <mergeCell ref="I4:J4"/>
    <mergeCell ref="K4:L4"/>
    <mergeCell ref="M4:N4"/>
    <mergeCell ref="C34:D34"/>
    <mergeCell ref="E34:F34"/>
    <mergeCell ref="G34:H34"/>
    <mergeCell ref="I34:J34"/>
    <mergeCell ref="K34:L34"/>
  </mergeCells>
  <pageMargins left="0.75" right="0.75" top="1" bottom="1" header="0" footer="0"/>
  <pageSetup paperSize="9" scale="4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31628-E03E-44E2-A31D-BE7DD221BB5F}">
  <sheetPr>
    <tabColor rgb="FFD81E05"/>
    <pageSetUpPr fitToPage="1"/>
  </sheetPr>
  <dimension ref="B1:AA69"/>
  <sheetViews>
    <sheetView showGridLines="0" showRowColHeaders="0" zoomScale="70" zoomScaleNormal="70" workbookViewId="0">
      <selection activeCell="U5" sqref="U5:V5"/>
    </sheetView>
  </sheetViews>
  <sheetFormatPr baseColWidth="10" defaultColWidth="0" defaultRowHeight="15" customHeight="1" zeroHeight="1"/>
  <cols>
    <col min="1" max="1" width="10.5703125" style="2" customWidth="1"/>
    <col min="2" max="2" width="57.140625" style="2" customWidth="1"/>
    <col min="3" max="22" width="12.28515625" style="2" customWidth="1"/>
    <col min="23" max="23" width="14.7109375" style="2" customWidth="1"/>
    <col min="24" max="24" width="14.7109375" style="2" hidden="1" customWidth="1"/>
    <col min="25" max="25" width="9.5703125" style="2" hidden="1" customWidth="1"/>
    <col min="26" max="26" width="0" style="2" hidden="1" customWidth="1"/>
    <col min="27" max="27" width="9.5703125" style="2" hidden="1" customWidth="1"/>
    <col min="28" max="16384" width="0" style="2" hidden="1"/>
  </cols>
  <sheetData>
    <row r="1" spans="2:23"/>
    <row r="2" spans="2:23" s="3" customFormat="1" ht="50.1" customHeight="1">
      <c r="B2" s="122" t="s">
        <v>249</v>
      </c>
      <c r="C2" s="119"/>
      <c r="D2" s="119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</row>
    <row r="3" spans="2:23" ht="68.45" customHeight="1">
      <c r="B3" s="40"/>
    </row>
    <row r="4" spans="2:23" ht="27.95" customHeight="1">
      <c r="B4" s="40"/>
      <c r="C4" s="218" t="s">
        <v>0</v>
      </c>
      <c r="D4" s="219"/>
      <c r="E4" s="218" t="s">
        <v>8</v>
      </c>
      <c r="F4" s="219"/>
      <c r="G4" s="218" t="s">
        <v>7</v>
      </c>
      <c r="H4" s="219"/>
      <c r="I4" s="218" t="s">
        <v>151</v>
      </c>
      <c r="J4" s="219"/>
      <c r="K4" s="218" t="s">
        <v>10</v>
      </c>
      <c r="L4" s="219"/>
      <c r="M4" s="218" t="s">
        <v>9</v>
      </c>
      <c r="N4" s="219"/>
      <c r="O4" s="218" t="s">
        <v>200</v>
      </c>
      <c r="P4" s="219"/>
      <c r="Q4" s="218" t="s">
        <v>1</v>
      </c>
      <c r="R4" s="219"/>
      <c r="S4" s="218" t="s">
        <v>174</v>
      </c>
      <c r="T4" s="219"/>
      <c r="U4" s="218" t="s">
        <v>175</v>
      </c>
      <c r="V4" s="219"/>
    </row>
    <row r="5" spans="2:23" s="85" customFormat="1" ht="36" customHeight="1">
      <c r="B5" s="41"/>
      <c r="C5" s="63" t="s">
        <v>243</v>
      </c>
      <c r="D5" s="63" t="s">
        <v>250</v>
      </c>
      <c r="E5" s="63" t="s">
        <v>243</v>
      </c>
      <c r="F5" s="63" t="s">
        <v>250</v>
      </c>
      <c r="G5" s="63" t="s">
        <v>243</v>
      </c>
      <c r="H5" s="63" t="s">
        <v>250</v>
      </c>
      <c r="I5" s="63" t="s">
        <v>243</v>
      </c>
      <c r="J5" s="63" t="s">
        <v>250</v>
      </c>
      <c r="K5" s="63" t="s">
        <v>243</v>
      </c>
      <c r="L5" s="63" t="s">
        <v>250</v>
      </c>
      <c r="M5" s="63" t="s">
        <v>243</v>
      </c>
      <c r="N5" s="63" t="s">
        <v>250</v>
      </c>
      <c r="O5" s="63" t="s">
        <v>243</v>
      </c>
      <c r="P5" s="63" t="s">
        <v>250</v>
      </c>
      <c r="Q5" s="63" t="s">
        <v>243</v>
      </c>
      <c r="R5" s="63" t="s">
        <v>250</v>
      </c>
      <c r="S5" s="63" t="s">
        <v>243</v>
      </c>
      <c r="T5" s="63" t="s">
        <v>250</v>
      </c>
      <c r="U5" s="63" t="s">
        <v>243</v>
      </c>
      <c r="V5" s="63" t="s">
        <v>250</v>
      </c>
    </row>
    <row r="6" spans="2:23" ht="18" customHeight="1">
      <c r="B6" s="42" t="s">
        <v>176</v>
      </c>
      <c r="C6" s="43">
        <v>1228.0697781899999</v>
      </c>
      <c r="D6" s="43">
        <v>1263.0097609999998</v>
      </c>
      <c r="E6" s="43">
        <v>562.12558382701081</v>
      </c>
      <c r="F6" s="43">
        <v>878.87763891387601</v>
      </c>
      <c r="G6" s="43">
        <v>570.28215190937703</v>
      </c>
      <c r="H6" s="43">
        <v>728.92835977875893</v>
      </c>
      <c r="I6" s="43">
        <v>224.07940775304399</v>
      </c>
      <c r="J6" s="43">
        <v>227.20808099807903</v>
      </c>
      <c r="K6" s="43">
        <v>317.72202600417296</v>
      </c>
      <c r="L6" s="43">
        <v>391.61877879128804</v>
      </c>
      <c r="M6" s="43">
        <v>802.64967171655007</v>
      </c>
      <c r="N6" s="43">
        <v>434.64582091347205</v>
      </c>
      <c r="O6" s="43">
        <v>1536.54461505166</v>
      </c>
      <c r="P6" s="43">
        <v>1676.25993970287</v>
      </c>
      <c r="Q6" s="43">
        <v>128.29509059</v>
      </c>
      <c r="R6" s="43">
        <v>55.256992040000007</v>
      </c>
      <c r="S6" s="43">
        <v>-793.075859350016</v>
      </c>
      <c r="T6" s="43">
        <v>-917.55105565002248</v>
      </c>
      <c r="U6" s="43">
        <v>4576.692465691799</v>
      </c>
      <c r="V6" s="43">
        <v>4738.2543164883218</v>
      </c>
    </row>
    <row r="7" spans="2:23" ht="18" customHeight="1">
      <c r="B7" s="44" t="s">
        <v>177</v>
      </c>
      <c r="C7" s="45">
        <v>1127.2809120499999</v>
      </c>
      <c r="D7" s="45">
        <v>1151.0011952799998</v>
      </c>
      <c r="E7" s="45">
        <v>338.87660968231808</v>
      </c>
      <c r="F7" s="45">
        <v>492.61128526169</v>
      </c>
      <c r="G7" s="45">
        <v>372.36481692288095</v>
      </c>
      <c r="H7" s="45">
        <v>426.57785294127603</v>
      </c>
      <c r="I7" s="45">
        <v>187.91296894442098</v>
      </c>
      <c r="J7" s="45">
        <v>178.24755519226503</v>
      </c>
      <c r="K7" s="45">
        <v>149.730224595116</v>
      </c>
      <c r="L7" s="45">
        <v>186.640176436476</v>
      </c>
      <c r="M7" s="45">
        <v>208.969196924508</v>
      </c>
      <c r="N7" s="45">
        <v>258.85471950870999</v>
      </c>
      <c r="O7" s="45">
        <v>781.72691602082307</v>
      </c>
      <c r="P7" s="45">
        <v>918.12825644439681</v>
      </c>
      <c r="Q7" s="45">
        <v>99.787180400000011</v>
      </c>
      <c r="R7" s="45">
        <v>68.675000979999979</v>
      </c>
      <c r="S7" s="45">
        <v>-1.6825651982799172E-11</v>
      </c>
      <c r="T7" s="45">
        <v>-3.4924596548080443E-12</v>
      </c>
      <c r="U7" s="45">
        <v>3266.64882554005</v>
      </c>
      <c r="V7" s="45">
        <v>3680.7360420448094</v>
      </c>
    </row>
    <row r="8" spans="2:23" ht="21.75" customHeight="1">
      <c r="B8" s="44" t="s">
        <v>178</v>
      </c>
      <c r="C8" s="45">
        <v>-811.55882159127589</v>
      </c>
      <c r="D8" s="45">
        <v>-883.93875113000001</v>
      </c>
      <c r="E8" s="45">
        <v>-169.13801786172198</v>
      </c>
      <c r="F8" s="45">
        <v>-253.51264911272182</v>
      </c>
      <c r="G8" s="45">
        <v>-249.66630178633699</v>
      </c>
      <c r="H8" s="45">
        <v>-310.85392235043093</v>
      </c>
      <c r="I8" s="45">
        <v>-130.63915929350841</v>
      </c>
      <c r="J8" s="45">
        <v>-155.07521824200708</v>
      </c>
      <c r="K8" s="45">
        <v>-91.888595989271352</v>
      </c>
      <c r="L8" s="45">
        <v>-135.51966564776296</v>
      </c>
      <c r="M8" s="45">
        <v>-151.20939779594286</v>
      </c>
      <c r="N8" s="45">
        <v>-191.38760079102877</v>
      </c>
      <c r="O8" s="45">
        <v>-492.54044374286605</v>
      </c>
      <c r="P8" s="45">
        <v>-677.80924731764298</v>
      </c>
      <c r="Q8" s="45">
        <v>-50.118771748022304</v>
      </c>
      <c r="R8" s="45">
        <v>-35.967018500000002</v>
      </c>
      <c r="S8" s="45">
        <v>0.46257726398794574</v>
      </c>
      <c r="T8" s="45">
        <v>0.58695184132224132</v>
      </c>
      <c r="U8" s="45">
        <v>-2146.2969325449576</v>
      </c>
      <c r="V8" s="45">
        <v>-2643.4771212502724</v>
      </c>
    </row>
    <row r="9" spans="2:23" ht="18" customHeight="1">
      <c r="B9" s="44" t="s">
        <v>179</v>
      </c>
      <c r="C9" s="45">
        <v>-241.93025768994599</v>
      </c>
      <c r="D9" s="45">
        <v>-253.47346580000001</v>
      </c>
      <c r="E9" s="45">
        <v>-116.14499564960698</v>
      </c>
      <c r="F9" s="45">
        <v>-165.168378885284</v>
      </c>
      <c r="G9" s="45">
        <v>-116.53166002901999</v>
      </c>
      <c r="H9" s="45">
        <v>-129.60503420063401</v>
      </c>
      <c r="I9" s="45">
        <v>-53.085727414787691</v>
      </c>
      <c r="J9" s="45">
        <v>-56.622714485347807</v>
      </c>
      <c r="K9" s="45">
        <v>-55.244538446720888</v>
      </c>
      <c r="L9" s="45">
        <v>-64.434154483469996</v>
      </c>
      <c r="M9" s="45">
        <v>-46.053867442661904</v>
      </c>
      <c r="N9" s="45">
        <v>-58.894733918981501</v>
      </c>
      <c r="O9" s="45">
        <v>-243.10226474826499</v>
      </c>
      <c r="P9" s="45">
        <v>-219.30538509896499</v>
      </c>
      <c r="Q9" s="45">
        <v>-43.817950817906997</v>
      </c>
      <c r="R9" s="45">
        <v>-27.196478210000006</v>
      </c>
      <c r="S9" s="45">
        <v>1.7162171575653886</v>
      </c>
      <c r="T9" s="45">
        <v>1.5856372579775631</v>
      </c>
      <c r="U9" s="45">
        <v>-914.19504508134992</v>
      </c>
      <c r="V9" s="45">
        <v>-973.11470782470474</v>
      </c>
    </row>
    <row r="10" spans="2:23" ht="18" customHeight="1">
      <c r="B10" s="44" t="s">
        <v>180</v>
      </c>
      <c r="C10" s="45">
        <v>-64.891934539999994</v>
      </c>
      <c r="D10" s="45">
        <v>-7.1155319200000022</v>
      </c>
      <c r="E10" s="45">
        <v>3.3756086410422805E-2</v>
      </c>
      <c r="F10" s="45">
        <v>-4.8014379624586601E-2</v>
      </c>
      <c r="G10" s="45">
        <v>2.2785526377599998</v>
      </c>
      <c r="H10" s="45">
        <v>4.3825576981199994</v>
      </c>
      <c r="I10" s="45">
        <v>-1.7646808296655576</v>
      </c>
      <c r="J10" s="45">
        <v>0.27291034014141019</v>
      </c>
      <c r="K10" s="45">
        <v>1.5091153774218293</v>
      </c>
      <c r="L10" s="45">
        <v>-2.1381167887013302</v>
      </c>
      <c r="M10" s="45">
        <v>0.94472192918993914</v>
      </c>
      <c r="N10" s="45">
        <v>-2.4872599770228798</v>
      </c>
      <c r="O10" s="45">
        <v>-3.789177779838234</v>
      </c>
      <c r="P10" s="45">
        <v>-3.7491544181565297</v>
      </c>
      <c r="Q10" s="45">
        <v>-4.9205473647935305</v>
      </c>
      <c r="R10" s="45">
        <v>-2.2219999999999995</v>
      </c>
      <c r="S10" s="45">
        <v>8.8128931036188796E-3</v>
      </c>
      <c r="T10" s="45">
        <v>1.4665954253612654E-2</v>
      </c>
      <c r="U10" s="45">
        <v>-70.591381590411515</v>
      </c>
      <c r="V10" s="45">
        <v>-13.089943490990308</v>
      </c>
    </row>
    <row r="11" spans="2:23" s="86" customFormat="1" ht="18" customHeight="1">
      <c r="B11" s="46" t="s">
        <v>181</v>
      </c>
      <c r="C11" s="47">
        <v>8.8998982287779995</v>
      </c>
      <c r="D11" s="47">
        <v>6.4734464299997896</v>
      </c>
      <c r="E11" s="47">
        <v>53.627352257399544</v>
      </c>
      <c r="F11" s="47">
        <v>73.882242884059593</v>
      </c>
      <c r="G11" s="47">
        <v>8.4454077452839709</v>
      </c>
      <c r="H11" s="47">
        <v>-9.4985459116688968</v>
      </c>
      <c r="I11" s="47">
        <v>2.4234014064593197</v>
      </c>
      <c r="J11" s="47">
        <v>-33.177467194948449</v>
      </c>
      <c r="K11" s="47">
        <v>4.1062055365455894</v>
      </c>
      <c r="L11" s="47">
        <v>-15.451760483458294</v>
      </c>
      <c r="M11" s="47">
        <v>12.650653615093169</v>
      </c>
      <c r="N11" s="47">
        <v>6.0851248216768656</v>
      </c>
      <c r="O11" s="47">
        <v>42.295029749853803</v>
      </c>
      <c r="P11" s="47">
        <v>17.264469609632307</v>
      </c>
      <c r="Q11" s="47">
        <v>0.92991046927717935</v>
      </c>
      <c r="R11" s="47">
        <v>3.2895042699999717</v>
      </c>
      <c r="S11" s="47">
        <v>2.187607314640597</v>
      </c>
      <c r="T11" s="47">
        <v>2.1872550535499249</v>
      </c>
      <c r="U11" s="47">
        <v>135.56546632333118</v>
      </c>
      <c r="V11" s="47">
        <v>51.054269478842002</v>
      </c>
    </row>
    <row r="12" spans="2:23" ht="18" customHeight="1">
      <c r="B12" s="44" t="s">
        <v>182</v>
      </c>
      <c r="C12" s="45">
        <v>48.184711211047599</v>
      </c>
      <c r="D12" s="45">
        <v>35.693825415160987</v>
      </c>
      <c r="E12" s="45">
        <v>13.552567616847018</v>
      </c>
      <c r="F12" s="45">
        <v>17.730181636475113</v>
      </c>
      <c r="G12" s="45">
        <v>22.658893960320142</v>
      </c>
      <c r="H12" s="45">
        <v>35.936764448833813</v>
      </c>
      <c r="I12" s="45">
        <v>12.191175041757198</v>
      </c>
      <c r="J12" s="45">
        <v>25.983447699228016</v>
      </c>
      <c r="K12" s="45">
        <v>16.761216733181552</v>
      </c>
      <c r="L12" s="45">
        <v>24.832895162362782</v>
      </c>
      <c r="M12" s="45">
        <v>8.5363482406610807</v>
      </c>
      <c r="N12" s="45">
        <v>8.500318112327399</v>
      </c>
      <c r="O12" s="45">
        <v>19.566943054378967</v>
      </c>
      <c r="P12" s="45">
        <v>24.789789240391954</v>
      </c>
      <c r="Q12" s="45">
        <v>1.3457793799999895</v>
      </c>
      <c r="R12" s="45">
        <v>-3.398000000000001</v>
      </c>
      <c r="S12" s="45">
        <v>-23.224195966019046</v>
      </c>
      <c r="T12" s="45">
        <v>-10.228445468838988</v>
      </c>
      <c r="U12" s="45">
        <v>119.57343927217448</v>
      </c>
      <c r="V12" s="45">
        <v>159.84077624594124</v>
      </c>
    </row>
    <row r="13" spans="2:23" ht="18" customHeight="1">
      <c r="B13" s="48" t="s">
        <v>183</v>
      </c>
      <c r="C13" s="49">
        <v>-14.101712800000001</v>
      </c>
      <c r="D13" s="49">
        <v>-17.307861459999998</v>
      </c>
      <c r="E13" s="49">
        <v>-2.9870196549999979E-4</v>
      </c>
      <c r="F13" s="49">
        <v>-2.8042635006000002E-3</v>
      </c>
      <c r="G13" s="49">
        <v>-0.15881770472000001</v>
      </c>
      <c r="H13" s="49">
        <v>-0.45492065740999998</v>
      </c>
      <c r="I13" s="49">
        <v>-0.58923349079213194</v>
      </c>
      <c r="J13" s="49">
        <v>0.90676180695119402</v>
      </c>
      <c r="K13" s="49">
        <v>-0.11012922480831</v>
      </c>
      <c r="L13" s="49">
        <v>-1.1915612088354801</v>
      </c>
      <c r="M13" s="49">
        <v>-7.8614108539203212E-2</v>
      </c>
      <c r="N13" s="49">
        <v>-0.1942493078082346</v>
      </c>
      <c r="O13" s="49">
        <v>1.599745041746353</v>
      </c>
      <c r="P13" s="49">
        <v>0</v>
      </c>
      <c r="Q13" s="49">
        <v>0</v>
      </c>
      <c r="R13" s="49">
        <v>0</v>
      </c>
      <c r="S13" s="49">
        <v>-1.2450000000077344E-2</v>
      </c>
      <c r="T13" s="49">
        <v>0.95854999999983093</v>
      </c>
      <c r="U13" s="49">
        <v>-13.451510989078871</v>
      </c>
      <c r="V13" s="49">
        <v>-17.286085090603287</v>
      </c>
    </row>
    <row r="14" spans="2:23" ht="18" customHeight="1">
      <c r="B14" s="50" t="s">
        <v>184</v>
      </c>
      <c r="C14" s="51">
        <v>42.982896639825626</v>
      </c>
      <c r="D14" s="51">
        <v>24.859410385160771</v>
      </c>
      <c r="E14" s="51">
        <v>67.17962117228106</v>
      </c>
      <c r="F14" s="51">
        <v>91.609620257034109</v>
      </c>
      <c r="G14" s="51">
        <v>30.945484000884122</v>
      </c>
      <c r="H14" s="51">
        <v>25.983297879754915</v>
      </c>
      <c r="I14" s="51">
        <v>14.025342957424387</v>
      </c>
      <c r="J14" s="51">
        <v>-6.287257688769242</v>
      </c>
      <c r="K14" s="51">
        <v>20.757293044918836</v>
      </c>
      <c r="L14" s="51">
        <v>8.1895734700690106</v>
      </c>
      <c r="M14" s="51">
        <v>21.108387747215044</v>
      </c>
      <c r="N14" s="51">
        <v>14.391193626196031</v>
      </c>
      <c r="O14" s="51">
        <v>63.461717845979123</v>
      </c>
      <c r="P14" s="51">
        <v>42.054258850024254</v>
      </c>
      <c r="Q14" s="51">
        <v>2.2756898492771689</v>
      </c>
      <c r="R14" s="51">
        <v>-0.10849573000002932</v>
      </c>
      <c r="S14" s="51">
        <v>-21.049038651378638</v>
      </c>
      <c r="T14" s="51">
        <v>-7.0826404152892319</v>
      </c>
      <c r="U14" s="51">
        <v>241.68739460642678</v>
      </c>
      <c r="V14" s="51">
        <v>193.60896063417994</v>
      </c>
    </row>
    <row r="15" spans="2:23" ht="18" customHeight="1">
      <c r="B15" s="52" t="s">
        <v>176</v>
      </c>
      <c r="C15" s="53">
        <v>538.45410491000007</v>
      </c>
      <c r="D15" s="53">
        <v>430.98560819999994</v>
      </c>
      <c r="E15" s="53">
        <v>304.41515191770702</v>
      </c>
      <c r="F15" s="53">
        <v>374.84990546023096</v>
      </c>
      <c r="G15" s="53">
        <v>0.28962303976748704</v>
      </c>
      <c r="H15" s="53">
        <v>0.21639508603772198</v>
      </c>
      <c r="I15" s="53">
        <v>82.943471431278709</v>
      </c>
      <c r="J15" s="53">
        <v>75.188816552982288</v>
      </c>
      <c r="K15" s="53">
        <v>56.006449916517504</v>
      </c>
      <c r="L15" s="53">
        <v>81.895667538273315</v>
      </c>
      <c r="M15" s="53">
        <v>89.771992808544297</v>
      </c>
      <c r="N15" s="53">
        <v>116.18850483339399</v>
      </c>
      <c r="O15" s="53">
        <v>118.397844393594</v>
      </c>
      <c r="P15" s="53">
        <v>154.38964849269195</v>
      </c>
      <c r="Q15" s="53">
        <v>0</v>
      </c>
      <c r="R15" s="53">
        <v>0</v>
      </c>
      <c r="S15" s="53">
        <v>1.0857093002414331E-11</v>
      </c>
      <c r="T15" s="53">
        <v>-5.2386894822120673E-13</v>
      </c>
      <c r="U15" s="53">
        <v>1190.2786384174199</v>
      </c>
      <c r="V15" s="53">
        <v>1233.7145461636098</v>
      </c>
    </row>
    <row r="16" spans="2:23" ht="18" customHeight="1">
      <c r="B16" s="44" t="s">
        <v>177</v>
      </c>
      <c r="C16" s="45">
        <v>539.14744112000017</v>
      </c>
      <c r="D16" s="45">
        <v>427.37388900000002</v>
      </c>
      <c r="E16" s="45">
        <v>262.33722144154103</v>
      </c>
      <c r="F16" s="45">
        <v>328.52864797226704</v>
      </c>
      <c r="G16" s="45">
        <v>0.7808516929465259</v>
      </c>
      <c r="H16" s="45">
        <v>0.59794428863443105</v>
      </c>
      <c r="I16" s="45">
        <v>81.024369594579824</v>
      </c>
      <c r="J16" s="45">
        <v>72.917845346181508</v>
      </c>
      <c r="K16" s="45">
        <v>47.2805195610458</v>
      </c>
      <c r="L16" s="45">
        <v>67.52246851041879</v>
      </c>
      <c r="M16" s="45">
        <v>74.260600581759789</v>
      </c>
      <c r="N16" s="45">
        <v>95.878978065898508</v>
      </c>
      <c r="O16" s="45">
        <v>117.45474313063602</v>
      </c>
      <c r="P16" s="45">
        <v>147.940507778381</v>
      </c>
      <c r="Q16" s="45">
        <v>0</v>
      </c>
      <c r="R16" s="45">
        <v>0</v>
      </c>
      <c r="S16" s="45">
        <v>6.8212102632969618E-13</v>
      </c>
      <c r="T16" s="45">
        <v>-1.3969838619232178E-12</v>
      </c>
      <c r="U16" s="45">
        <v>1122.2857471225097</v>
      </c>
      <c r="V16" s="45">
        <v>1140.7602809617797</v>
      </c>
    </row>
    <row r="17" spans="2:22" ht="18" customHeight="1">
      <c r="B17" s="44" t="s">
        <v>178</v>
      </c>
      <c r="C17" s="45">
        <v>-664.17361155999993</v>
      </c>
      <c r="D17" s="45">
        <v>-341.16412670999989</v>
      </c>
      <c r="E17" s="45">
        <v>-180.15432830041698</v>
      </c>
      <c r="F17" s="45">
        <v>-133.60715378452988</v>
      </c>
      <c r="G17" s="45">
        <v>-0.31619024395852902</v>
      </c>
      <c r="H17" s="45">
        <v>-0.26417296308255345</v>
      </c>
      <c r="I17" s="45">
        <v>-119.45320065425811</v>
      </c>
      <c r="J17" s="45">
        <v>91.797034803188026</v>
      </c>
      <c r="K17" s="45">
        <v>-46.337941440191088</v>
      </c>
      <c r="L17" s="45">
        <v>-52.76803160445705</v>
      </c>
      <c r="M17" s="45">
        <v>-63.991498934271725</v>
      </c>
      <c r="N17" s="45">
        <v>-58.038150663127276</v>
      </c>
      <c r="O17" s="45">
        <v>-104.53597225102135</v>
      </c>
      <c r="P17" s="45">
        <v>-138.0372427919541</v>
      </c>
      <c r="Q17" s="45">
        <v>0</v>
      </c>
      <c r="R17" s="45">
        <v>0</v>
      </c>
      <c r="S17" s="45">
        <v>3.6095570976613089E-12</v>
      </c>
      <c r="T17" s="45">
        <v>3.2250682124868038E-12</v>
      </c>
      <c r="U17" s="45">
        <v>-1178.962743384114</v>
      </c>
      <c r="V17" s="45">
        <v>-632.08184371395953</v>
      </c>
    </row>
    <row r="18" spans="2:22" ht="18" customHeight="1">
      <c r="B18" s="44" t="s">
        <v>179</v>
      </c>
      <c r="C18" s="45">
        <v>-64.017059660000001</v>
      </c>
      <c r="D18" s="45">
        <v>-41.306356299999997</v>
      </c>
      <c r="E18" s="45">
        <v>-117.65312574255302</v>
      </c>
      <c r="F18" s="45">
        <v>-148.31608312641896</v>
      </c>
      <c r="G18" s="45">
        <v>-0.41835569397007011</v>
      </c>
      <c r="H18" s="45">
        <v>-0.31451302353140503</v>
      </c>
      <c r="I18" s="45">
        <v>-5.1190542570516593</v>
      </c>
      <c r="J18" s="45">
        <v>-5.3387698318503602</v>
      </c>
      <c r="K18" s="45">
        <v>-24.491914143408298</v>
      </c>
      <c r="L18" s="45">
        <v>-24.201219702281094</v>
      </c>
      <c r="M18" s="45">
        <v>-27.804717324341304</v>
      </c>
      <c r="N18" s="45">
        <v>-36.703134366195002</v>
      </c>
      <c r="O18" s="45">
        <v>-24.527419374450101</v>
      </c>
      <c r="P18" s="45">
        <v>-27.3249326577955</v>
      </c>
      <c r="Q18" s="45">
        <v>0</v>
      </c>
      <c r="R18" s="45">
        <v>0</v>
      </c>
      <c r="S18" s="45">
        <v>-1.4941199999985564</v>
      </c>
      <c r="T18" s="45">
        <v>-6.1845639720559115E-13</v>
      </c>
      <c r="U18" s="45">
        <v>-265.52576619577297</v>
      </c>
      <c r="V18" s="45">
        <v>-283.50500900807293</v>
      </c>
    </row>
    <row r="19" spans="2:22" ht="18" customHeight="1">
      <c r="B19" s="44" t="s">
        <v>180</v>
      </c>
      <c r="C19" s="45">
        <v>-12.556322160000001</v>
      </c>
      <c r="D19" s="45">
        <v>-3.3630288199999994</v>
      </c>
      <c r="E19" s="45">
        <v>0.16724868746656801</v>
      </c>
      <c r="F19" s="45">
        <v>-0.31207831405544106</v>
      </c>
      <c r="G19" s="45">
        <v>0</v>
      </c>
      <c r="H19" s="45">
        <v>0</v>
      </c>
      <c r="I19" s="45">
        <v>0.21846058459904</v>
      </c>
      <c r="J19" s="45">
        <v>0.18619579353292301</v>
      </c>
      <c r="K19" s="45">
        <v>-1.7260614741112248</v>
      </c>
      <c r="L19" s="45">
        <v>1.7582700519631342</v>
      </c>
      <c r="M19" s="45">
        <v>-0.72733238861146232</v>
      </c>
      <c r="N19" s="45">
        <v>-0.99380392827630271</v>
      </c>
      <c r="O19" s="45">
        <v>-0.86764661319960534</v>
      </c>
      <c r="P19" s="45">
        <v>-0.31779697221421882</v>
      </c>
      <c r="Q19" s="45">
        <v>0</v>
      </c>
      <c r="R19" s="45">
        <v>0</v>
      </c>
      <c r="S19" s="45">
        <v>1.5252500000000111</v>
      </c>
      <c r="T19" s="45">
        <v>5.4683368944097308E-14</v>
      </c>
      <c r="U19" s="45">
        <v>-13.966403363856674</v>
      </c>
      <c r="V19" s="45">
        <v>-3.0422421890498477</v>
      </c>
    </row>
    <row r="20" spans="2:22" ht="18" customHeight="1">
      <c r="B20" s="46" t="s">
        <v>181</v>
      </c>
      <c r="C20" s="47">
        <v>-201.5995522599998</v>
      </c>
      <c r="D20" s="47">
        <v>41.540377170000141</v>
      </c>
      <c r="E20" s="47">
        <v>-35.302983913962436</v>
      </c>
      <c r="F20" s="47">
        <v>46.293332747262788</v>
      </c>
      <c r="G20" s="47">
        <v>4.6305755017926886E-2</v>
      </c>
      <c r="H20" s="47">
        <v>1.9258302020472573E-2</v>
      </c>
      <c r="I20" s="47">
        <v>-43.32942473213091</v>
      </c>
      <c r="J20" s="47">
        <v>159.56230611105207</v>
      </c>
      <c r="K20" s="47">
        <v>-25.275397496664812</v>
      </c>
      <c r="L20" s="47">
        <v>-7.688512744356224</v>
      </c>
      <c r="M20" s="47">
        <v>-18.262948065464698</v>
      </c>
      <c r="N20" s="47">
        <v>0.1438891082999243</v>
      </c>
      <c r="O20" s="47">
        <v>-12.476295108035039</v>
      </c>
      <c r="P20" s="47">
        <v>-17.739464643582785</v>
      </c>
      <c r="Q20" s="47">
        <v>0</v>
      </c>
      <c r="R20" s="47">
        <v>0</v>
      </c>
      <c r="S20" s="47">
        <v>3.113000000584254E-2</v>
      </c>
      <c r="T20" s="47">
        <v>1.2643113223020921E-12</v>
      </c>
      <c r="U20" s="47">
        <v>-336.16916582123395</v>
      </c>
      <c r="V20" s="47">
        <v>222.13118605069741</v>
      </c>
    </row>
    <row r="21" spans="2:22" ht="18" customHeight="1">
      <c r="B21" s="54" t="s">
        <v>185</v>
      </c>
      <c r="C21" s="55">
        <v>298.58931534816008</v>
      </c>
      <c r="D21" s="55">
        <v>15.950368866598964</v>
      </c>
      <c r="E21" s="55">
        <v>18.978046789032152</v>
      </c>
      <c r="F21" s="55">
        <v>37.079608584239487</v>
      </c>
      <c r="G21" s="55">
        <v>9.333421381866927E-2</v>
      </c>
      <c r="H21" s="55">
        <v>9.45950654696288E-2</v>
      </c>
      <c r="I21" s="55">
        <v>47.301875541340515</v>
      </c>
      <c r="J21" s="55">
        <v>-155.51918647722161</v>
      </c>
      <c r="K21" s="55">
        <v>20.762498278396681</v>
      </c>
      <c r="L21" s="55">
        <v>35.058893796852935</v>
      </c>
      <c r="M21" s="55">
        <v>11.751693619899127</v>
      </c>
      <c r="N21" s="55">
        <v>3.4792371868949736</v>
      </c>
      <c r="O21" s="55">
        <v>14.877705374896033</v>
      </c>
      <c r="P21" s="55">
        <v>19.544172924395497</v>
      </c>
      <c r="Q21" s="55">
        <v>0</v>
      </c>
      <c r="R21" s="55">
        <v>0</v>
      </c>
      <c r="S21" s="55">
        <v>8.7000000072734451E-4</v>
      </c>
      <c r="T21" s="55">
        <v>8.6038198787719007E-13</v>
      </c>
      <c r="U21" s="55">
        <v>412.35533916554397</v>
      </c>
      <c r="V21" s="55">
        <v>-44.312310052769291</v>
      </c>
    </row>
    <row r="22" spans="2:22" ht="18" customHeight="1">
      <c r="B22" s="50" t="s">
        <v>186</v>
      </c>
      <c r="C22" s="51">
        <v>96.989763088160259</v>
      </c>
      <c r="D22" s="51">
        <v>57.490746036599106</v>
      </c>
      <c r="E22" s="51">
        <v>-16.324937124930283</v>
      </c>
      <c r="F22" s="51">
        <v>83.37294133150229</v>
      </c>
      <c r="G22" s="51">
        <v>0.13963996883659618</v>
      </c>
      <c r="H22" s="51">
        <v>0.11385336749010137</v>
      </c>
      <c r="I22" s="51">
        <v>3.9724508092096062</v>
      </c>
      <c r="J22" s="51">
        <v>4.0431196338304716</v>
      </c>
      <c r="K22" s="51">
        <v>-4.5128992182681316</v>
      </c>
      <c r="L22" s="51">
        <v>27.370381052496711</v>
      </c>
      <c r="M22" s="51">
        <v>-6.511254445565573</v>
      </c>
      <c r="N22" s="51">
        <v>3.6231262951948979</v>
      </c>
      <c r="O22" s="51">
        <v>2.4014102668609949</v>
      </c>
      <c r="P22" s="51">
        <v>1.8047082808127097</v>
      </c>
      <c r="Q22" s="51">
        <v>0</v>
      </c>
      <c r="R22" s="51">
        <v>0</v>
      </c>
      <c r="S22" s="51">
        <v>3.2000000006579654E-2</v>
      </c>
      <c r="T22" s="51">
        <v>2.1246933101792824E-12</v>
      </c>
      <c r="U22" s="51">
        <v>76.186173344310049</v>
      </c>
      <c r="V22" s="51">
        <v>177.81887599792816</v>
      </c>
    </row>
    <row r="23" spans="2:22" ht="18" customHeight="1">
      <c r="B23" s="50" t="s">
        <v>187</v>
      </c>
      <c r="C23" s="51">
        <v>13.15535687000002</v>
      </c>
      <c r="D23" s="51">
        <v>16.03665467999998</v>
      </c>
      <c r="E23" s="51">
        <v>4.5869323186923721</v>
      </c>
      <c r="F23" s="51">
        <v>2.417238884048361</v>
      </c>
      <c r="G23" s="51">
        <v>-0.54597231806044766</v>
      </c>
      <c r="H23" s="51">
        <v>-0.44833745321399071</v>
      </c>
      <c r="I23" s="51">
        <v>-7.6823340673992283E-2</v>
      </c>
      <c r="J23" s="51">
        <v>0.12581786770150469</v>
      </c>
      <c r="K23" s="51">
        <v>0.85058623874538042</v>
      </c>
      <c r="L23" s="51">
        <v>2.4811390068487</v>
      </c>
      <c r="M23" s="51">
        <v>-4.7943952264559275E-2</v>
      </c>
      <c r="N23" s="51">
        <v>0.36939058123636359</v>
      </c>
      <c r="O23" s="51">
        <v>0</v>
      </c>
      <c r="P23" s="51">
        <v>0</v>
      </c>
      <c r="Q23" s="51">
        <v>0.28800415165959548</v>
      </c>
      <c r="R23" s="51">
        <v>9.3749221675767771</v>
      </c>
      <c r="S23" s="51">
        <v>-6.7777793050455841</v>
      </c>
      <c r="T23" s="51">
        <v>-30.153829721359969</v>
      </c>
      <c r="U23" s="51">
        <v>11.432360663052794</v>
      </c>
      <c r="V23" s="51">
        <v>0.20299601283772617</v>
      </c>
    </row>
    <row r="24" spans="2:22" ht="18" customHeight="1">
      <c r="B24" s="52" t="s">
        <v>188</v>
      </c>
      <c r="C24" s="53">
        <v>0</v>
      </c>
      <c r="D24" s="53">
        <v>7.732249999999749E-5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-2.80434351001063</v>
      </c>
      <c r="L24" s="53">
        <v>-8.8422779232772211</v>
      </c>
      <c r="M24" s="53">
        <v>0</v>
      </c>
      <c r="N24" s="53">
        <v>0</v>
      </c>
      <c r="O24" s="53">
        <v>0</v>
      </c>
      <c r="P24" s="53">
        <v>0</v>
      </c>
      <c r="Q24" s="53">
        <v>-0.16325177000000005</v>
      </c>
      <c r="R24" s="53">
        <v>-0.38025896729604591</v>
      </c>
      <c r="S24" s="53">
        <v>0</v>
      </c>
      <c r="T24" s="53">
        <v>-2.2925638817894444E-14</v>
      </c>
      <c r="U24" s="53">
        <v>-2.9675952800106304</v>
      </c>
      <c r="V24" s="53">
        <v>-9.2224595680732921</v>
      </c>
    </row>
    <row r="25" spans="2:22" ht="18" customHeight="1">
      <c r="B25" s="46" t="s">
        <v>189</v>
      </c>
      <c r="C25" s="47">
        <v>153.12801659798595</v>
      </c>
      <c r="D25" s="47">
        <v>98.386888424259837</v>
      </c>
      <c r="E25" s="47">
        <v>55.441616366043149</v>
      </c>
      <c r="F25" s="47">
        <v>177.39980047258473</v>
      </c>
      <c r="G25" s="47">
        <v>30.539151651660269</v>
      </c>
      <c r="H25" s="47">
        <v>25.648813794031028</v>
      </c>
      <c r="I25" s="47">
        <v>17.92097042596</v>
      </c>
      <c r="J25" s="47">
        <v>-2.1183201872372655</v>
      </c>
      <c r="K25" s="47">
        <v>14.290636555385454</v>
      </c>
      <c r="L25" s="47">
        <v>29.198815606137202</v>
      </c>
      <c r="M25" s="47">
        <v>14.549189349384914</v>
      </c>
      <c r="N25" s="47">
        <v>18.383710502627295</v>
      </c>
      <c r="O25" s="47">
        <v>65.863128112840116</v>
      </c>
      <c r="P25" s="47">
        <v>43.858967130836959</v>
      </c>
      <c r="Q25" s="47">
        <v>2.4004422309367643</v>
      </c>
      <c r="R25" s="47">
        <v>8.8861674702807019</v>
      </c>
      <c r="S25" s="47">
        <v>-27.79481795641771</v>
      </c>
      <c r="T25" s="47">
        <v>-37.236470136647085</v>
      </c>
      <c r="U25" s="47">
        <v>326.33833333377891</v>
      </c>
      <c r="V25" s="47">
        <v>362.40837307687258</v>
      </c>
    </row>
    <row r="26" spans="2:22" ht="18" customHeight="1">
      <c r="B26" s="44" t="s">
        <v>190</v>
      </c>
      <c r="C26" s="45">
        <v>-24.655260784999996</v>
      </c>
      <c r="D26" s="45">
        <v>-7.9024395425001046</v>
      </c>
      <c r="E26" s="45">
        <v>-7.0693894150176</v>
      </c>
      <c r="F26" s="45">
        <v>-45.287610219682207</v>
      </c>
      <c r="G26" s="45">
        <v>-7.311110179267299</v>
      </c>
      <c r="H26" s="45">
        <v>-8.5033443093215393</v>
      </c>
      <c r="I26" s="45">
        <v>-4.3110215040434205</v>
      </c>
      <c r="J26" s="45">
        <v>2.6343860564366368</v>
      </c>
      <c r="K26" s="45">
        <v>-3.8841914650964986</v>
      </c>
      <c r="L26" s="45">
        <v>6.40935445129558</v>
      </c>
      <c r="M26" s="45">
        <v>-2.2467830712514596</v>
      </c>
      <c r="N26" s="45">
        <v>-7.0959358773151617</v>
      </c>
      <c r="O26" s="45">
        <v>-15.532972996669201</v>
      </c>
      <c r="P26" s="45">
        <v>-9.5151396875660019</v>
      </c>
      <c r="Q26" s="45">
        <v>-1.8505873700000002</v>
      </c>
      <c r="R26" s="45">
        <v>-1.3741430242195041</v>
      </c>
      <c r="S26" s="45">
        <v>-1.8163613299994523</v>
      </c>
      <c r="T26" s="45">
        <v>5.5784357100000159</v>
      </c>
      <c r="U26" s="45">
        <v>-68.677678116344921</v>
      </c>
      <c r="V26" s="45">
        <v>-65.056436442872254</v>
      </c>
    </row>
    <row r="27" spans="2:22" ht="18" customHeight="1">
      <c r="B27" s="44" t="s">
        <v>191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</row>
    <row r="28" spans="2:22" ht="18" customHeight="1">
      <c r="B28" s="48" t="s">
        <v>2</v>
      </c>
      <c r="C28" s="49">
        <v>-30.7282414532243</v>
      </c>
      <c r="D28" s="49">
        <v>-9.0390575667246971</v>
      </c>
      <c r="E28" s="49">
        <v>-26.362470285719795</v>
      </c>
      <c r="F28" s="49">
        <v>-99.548864496274916</v>
      </c>
      <c r="G28" s="49">
        <v>0</v>
      </c>
      <c r="H28" s="49">
        <v>-3.5174463291659998E-2</v>
      </c>
      <c r="I28" s="49">
        <v>-3.0398110843861001</v>
      </c>
      <c r="J28" s="49">
        <v>-2.3337944345866992</v>
      </c>
      <c r="K28" s="49">
        <v>8.1066712556510101E-2</v>
      </c>
      <c r="L28" s="49">
        <v>0.54294543003505902</v>
      </c>
      <c r="M28" s="49">
        <v>-2.640073951897044</v>
      </c>
      <c r="N28" s="49">
        <v>-2.0813462876544682</v>
      </c>
      <c r="O28" s="49">
        <v>-1.4668960234049901E-3</v>
      </c>
      <c r="P28" s="49">
        <v>-3.6750726072432298E-4</v>
      </c>
      <c r="Q28" s="49">
        <v>-0.38962840610544502</v>
      </c>
      <c r="R28" s="49">
        <v>0.29806815931061104</v>
      </c>
      <c r="S28" s="49">
        <v>-3.9098532557080388</v>
      </c>
      <c r="T28" s="49">
        <v>-2.0459285802098055</v>
      </c>
      <c r="U28" s="49">
        <v>-66.990478620507616</v>
      </c>
      <c r="V28" s="49">
        <v>-114.24351974665734</v>
      </c>
    </row>
    <row r="29" spans="2:22" ht="18" customHeight="1">
      <c r="B29" s="50" t="s">
        <v>199</v>
      </c>
      <c r="C29" s="51">
        <v>97.744514359761666</v>
      </c>
      <c r="D29" s="51">
        <v>81.445391315035025</v>
      </c>
      <c r="E29" s="51">
        <v>22.009756665305758</v>
      </c>
      <c r="F29" s="51">
        <v>32.563325756627599</v>
      </c>
      <c r="G29" s="51">
        <v>23.22804147239297</v>
      </c>
      <c r="H29" s="51">
        <v>17.11029502141783</v>
      </c>
      <c r="I29" s="51">
        <v>10.570137837530481</v>
      </c>
      <c r="J29" s="51">
        <v>-1.8177285653873279</v>
      </c>
      <c r="K29" s="51">
        <v>10.487511802845464</v>
      </c>
      <c r="L29" s="51">
        <v>36.151115487467841</v>
      </c>
      <c r="M29" s="51">
        <v>9.6623323262364078</v>
      </c>
      <c r="N29" s="51">
        <v>9.2064283376576661</v>
      </c>
      <c r="O29" s="51">
        <v>50.328688220147498</v>
      </c>
      <c r="P29" s="51">
        <v>34.343459936010234</v>
      </c>
      <c r="Q29" s="51">
        <v>0.16022645483131925</v>
      </c>
      <c r="R29" s="51">
        <v>7.8100926053718069</v>
      </c>
      <c r="S29" s="51">
        <v>-33.521032542125212</v>
      </c>
      <c r="T29" s="51">
        <v>-33.703963006856881</v>
      </c>
      <c r="U29" s="51">
        <v>190.67017659692641</v>
      </c>
      <c r="V29" s="51">
        <v>183.10841688734297</v>
      </c>
    </row>
    <row r="30" spans="2:22" ht="18" customHeight="1">
      <c r="B30" s="216" t="s">
        <v>6</v>
      </c>
      <c r="C30" s="57">
        <v>0.71992598554288278</v>
      </c>
      <c r="D30" s="57">
        <v>0.76797379077870309</v>
      </c>
      <c r="E30" s="57">
        <v>0.49911387516618655</v>
      </c>
      <c r="F30" s="57">
        <v>0.5146302098581611</v>
      </c>
      <c r="G30" s="57">
        <v>0.67048843080694276</v>
      </c>
      <c r="H30" s="57">
        <v>0.72871556787835401</v>
      </c>
      <c r="I30" s="57">
        <v>0.69521097999440451</v>
      </c>
      <c r="J30" s="57">
        <v>0.86999913168366672</v>
      </c>
      <c r="K30" s="57">
        <v>0.61369437091106172</v>
      </c>
      <c r="L30" s="57">
        <v>0.72610125126992064</v>
      </c>
      <c r="M30" s="57">
        <v>0.72359658754188438</v>
      </c>
      <c r="N30" s="57">
        <v>0.73936299540634087</v>
      </c>
      <c r="O30" s="57">
        <v>0.63006714192472058</v>
      </c>
      <c r="P30" s="57">
        <v>0.73825115669848895</v>
      </c>
      <c r="Q30" s="57">
        <v>0.50225661800563615</v>
      </c>
      <c r="R30" s="57">
        <v>0.52372796485979767</v>
      </c>
      <c r="S30" s="57"/>
      <c r="T30" s="57"/>
      <c r="U30" s="57">
        <v>0.65703326166078435</v>
      </c>
      <c r="V30" s="57">
        <v>0.71819252754177743</v>
      </c>
    </row>
    <row r="31" spans="2:22" ht="18" customHeight="1">
      <c r="B31" s="216" t="s">
        <v>5</v>
      </c>
      <c r="C31" s="58">
        <v>0.27217900077096041</v>
      </c>
      <c r="D31" s="58">
        <v>0.22640202181250335</v>
      </c>
      <c r="E31" s="58">
        <v>0.34263574482772702</v>
      </c>
      <c r="F31" s="58">
        <v>0.33538897343194252</v>
      </c>
      <c r="G31" s="58">
        <v>0.30683110272183023</v>
      </c>
      <c r="H31" s="58">
        <v>0.29355128410698927</v>
      </c>
      <c r="I31" s="58">
        <v>0.29189261684581708</v>
      </c>
      <c r="J31" s="58">
        <v>0.31613226944080336</v>
      </c>
      <c r="K31" s="58">
        <v>0.35888160332761415</v>
      </c>
      <c r="L31" s="58">
        <v>0.3566877857878008</v>
      </c>
      <c r="M31" s="58">
        <v>0.21586504698952394</v>
      </c>
      <c r="N31" s="58">
        <v>0.2371291279235834</v>
      </c>
      <c r="O31" s="58">
        <v>0.31582824829013112</v>
      </c>
      <c r="P31" s="58">
        <v>0.24294485868558005</v>
      </c>
      <c r="Q31" s="58">
        <v>0.48842444477668201</v>
      </c>
      <c r="R31" s="58">
        <v>0.42837244689035325</v>
      </c>
      <c r="S31" s="58"/>
      <c r="T31" s="58"/>
      <c r="U31" s="58">
        <v>0.30146687913689219</v>
      </c>
      <c r="V31" s="58">
        <v>0.26793680395723601</v>
      </c>
    </row>
    <row r="32" spans="2:22" ht="18" customHeight="1">
      <c r="B32" s="59" t="s">
        <v>4</v>
      </c>
      <c r="C32" s="60">
        <v>0.99210498631384314</v>
      </c>
      <c r="D32" s="60">
        <v>0.99437581259120644</v>
      </c>
      <c r="E32" s="60">
        <v>0.84174961999391362</v>
      </c>
      <c r="F32" s="60">
        <v>0.85001918329010362</v>
      </c>
      <c r="G32" s="60">
        <v>0.97731953352877299</v>
      </c>
      <c r="H32" s="60">
        <v>1.0222668519853433</v>
      </c>
      <c r="I32" s="60">
        <v>0.98710359684022153</v>
      </c>
      <c r="J32" s="60">
        <v>1.1861314011244701</v>
      </c>
      <c r="K32" s="60">
        <v>0.97257597423867592</v>
      </c>
      <c r="L32" s="60">
        <v>1.0827890370577213</v>
      </c>
      <c r="M32" s="60">
        <v>0.9394616345314083</v>
      </c>
      <c r="N32" s="60">
        <v>0.9764921233299243</v>
      </c>
      <c r="O32" s="60">
        <v>0.94589539021485169</v>
      </c>
      <c r="P32" s="60">
        <v>0.98119601538406898</v>
      </c>
      <c r="Q32" s="60">
        <v>0.99068106278231816</v>
      </c>
      <c r="R32" s="60">
        <v>0.95210041175015092</v>
      </c>
      <c r="S32" s="60"/>
      <c r="T32" s="60"/>
      <c r="U32" s="60">
        <v>0.95850014079767654</v>
      </c>
      <c r="V32" s="60">
        <v>0.98612933149901338</v>
      </c>
    </row>
    <row r="33" spans="2:22" ht="18" customHeight="1"/>
    <row r="34" spans="2:22" ht="20.100000000000001" customHeight="1">
      <c r="B34" s="216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</row>
    <row r="35" spans="2:22" ht="15" customHeight="1">
      <c r="B35" s="217" t="s">
        <v>222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</row>
    <row r="36" spans="2:22" ht="15" customHeight="1">
      <c r="B36" s="27"/>
    </row>
    <row r="64" ht="15" customHeight="1"/>
    <row r="65" ht="15" customHeight="1"/>
    <row r="66" ht="15" customHeight="1"/>
    <row r="67" ht="15" customHeight="1"/>
    <row r="68" ht="15" customHeight="1"/>
    <row r="69" ht="15" customHeight="1"/>
  </sheetData>
  <mergeCells count="10">
    <mergeCell ref="O4:P4"/>
    <mergeCell ref="Q4:R4"/>
    <mergeCell ref="S4:T4"/>
    <mergeCell ref="U4:V4"/>
    <mergeCell ref="C4:D4"/>
    <mergeCell ref="E4:F4"/>
    <mergeCell ref="G4:H4"/>
    <mergeCell ref="I4:J4"/>
    <mergeCell ref="K4:L4"/>
    <mergeCell ref="M4:N4"/>
  </mergeCells>
  <pageMargins left="0.75" right="0.75" top="1" bottom="1" header="0" footer="0"/>
  <pageSetup paperSize="9" scale="4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rgb="FFD81E05"/>
    <pageSetUpPr fitToPage="1"/>
  </sheetPr>
  <dimension ref="A1:S85"/>
  <sheetViews>
    <sheetView showGridLines="0" showRowColHeaders="0" zoomScale="70" zoomScaleNormal="70" zoomScaleSheetLayoutView="50" workbookViewId="0"/>
  </sheetViews>
  <sheetFormatPr baseColWidth="10" defaultColWidth="0" defaultRowHeight="15.75"/>
  <cols>
    <col min="1" max="1" width="11.140625" style="30" customWidth="1"/>
    <col min="2" max="2" width="66.7109375" style="30" customWidth="1"/>
    <col min="3" max="6" width="15.7109375" style="30" customWidth="1"/>
    <col min="7" max="7" width="9" style="30" customWidth="1"/>
    <col min="8" max="9" width="15.7109375" style="30" customWidth="1"/>
    <col min="10" max="10" width="9.7109375" style="30" customWidth="1"/>
    <col min="11" max="11" width="18" style="30" customWidth="1"/>
    <col min="12" max="13" width="11.42578125" style="30" customWidth="1"/>
    <col min="14" max="19" width="0" style="30" hidden="1" customWidth="1"/>
    <col min="20" max="16384" width="11.42578125" style="30" hidden="1"/>
  </cols>
  <sheetData>
    <row r="1" spans="1:13" s="2" customFormat="1" ht="15" customHeight="1">
      <c r="A1" s="29"/>
    </row>
    <row r="2" spans="1:13" s="3" customFormat="1" ht="50.1" customHeight="1">
      <c r="A2" s="29"/>
      <c r="B2" s="118" t="str">
        <f>+CONCATENATE("Consolidated Profit &amp; Loss by Business Unit - Quarterly standalone figures")</f>
        <v>Consolidated Profit &amp; Loss by Business Unit - Quarterly standalone figures</v>
      </c>
      <c r="C2" s="119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3" hidden="1">
      <c r="A3" s="29"/>
    </row>
    <row r="4" spans="1:13" hidden="1">
      <c r="A4" s="29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3" hidden="1">
      <c r="A5" s="29"/>
      <c r="C5" s="31"/>
      <c r="D5" s="31"/>
      <c r="E5" s="31"/>
      <c r="F5" s="31"/>
      <c r="K5" s="31"/>
    </row>
    <row r="6" spans="1:13" ht="3.75" customHeight="1">
      <c r="A6" s="29"/>
      <c r="C6" s="185"/>
      <c r="D6" s="185"/>
      <c r="E6" s="185"/>
      <c r="F6" s="186"/>
      <c r="G6" s="185"/>
      <c r="H6" s="185"/>
      <c r="I6" s="185"/>
      <c r="J6" s="185"/>
      <c r="K6" s="186"/>
    </row>
    <row r="7" spans="1:13" ht="15.75" customHeight="1">
      <c r="A7" s="29"/>
      <c r="B7" s="115"/>
      <c r="C7" s="221">
        <v>2021</v>
      </c>
      <c r="D7" s="222"/>
      <c r="E7" s="222"/>
      <c r="F7" s="222"/>
      <c r="G7" s="32"/>
      <c r="H7" s="215">
        <v>2022</v>
      </c>
      <c r="I7" s="215">
        <v>2022</v>
      </c>
      <c r="J7" s="76"/>
      <c r="K7" s="220" t="s">
        <v>246</v>
      </c>
    </row>
    <row r="8" spans="1:13" ht="45.75" customHeight="1">
      <c r="A8" s="29"/>
      <c r="B8" s="187" t="s">
        <v>137</v>
      </c>
      <c r="C8" s="188" t="s">
        <v>237</v>
      </c>
      <c r="D8" s="188" t="s">
        <v>238</v>
      </c>
      <c r="E8" s="188" t="s">
        <v>239</v>
      </c>
      <c r="F8" s="188" t="s">
        <v>240</v>
      </c>
      <c r="G8" s="32"/>
      <c r="H8" s="213" t="s">
        <v>237</v>
      </c>
      <c r="I8" s="213" t="s">
        <v>238</v>
      </c>
      <c r="J8" s="32"/>
      <c r="K8" s="220"/>
    </row>
    <row r="9" spans="1:13" hidden="1">
      <c r="A9" s="29"/>
      <c r="B9" s="189" t="s">
        <v>138</v>
      </c>
      <c r="C9" s="190"/>
      <c r="D9" s="190"/>
      <c r="E9" s="190"/>
      <c r="F9" s="190"/>
      <c r="G9" s="191"/>
      <c r="H9" s="190"/>
      <c r="I9" s="190"/>
      <c r="J9" s="192"/>
      <c r="K9" s="190"/>
    </row>
    <row r="10" spans="1:13" ht="15.6" customHeight="1">
      <c r="A10" s="29"/>
      <c r="B10" s="64" t="s">
        <v>150</v>
      </c>
      <c r="C10" s="70">
        <v>7303.9677309320296</v>
      </c>
      <c r="D10" s="70">
        <v>6779.0828001440705</v>
      </c>
      <c r="E10" s="70">
        <v>5699.9873776057975</v>
      </c>
      <c r="F10" s="70">
        <v>7474.2065309819991</v>
      </c>
      <c r="G10" s="101"/>
      <c r="H10" s="70">
        <v>7568.3311942154505</v>
      </c>
      <c r="I10" s="70">
        <v>7238.4382565666492</v>
      </c>
      <c r="J10" s="90"/>
      <c r="K10" s="91">
        <v>6.7760708928472801E-2</v>
      </c>
    </row>
    <row r="11" spans="1:13" ht="15.6" customHeight="1">
      <c r="A11" s="29"/>
      <c r="B11" s="64" t="s">
        <v>139</v>
      </c>
      <c r="C11" s="70">
        <v>5895.6557519771004</v>
      </c>
      <c r="D11" s="70">
        <v>5766.9711041092005</v>
      </c>
      <c r="E11" s="70">
        <v>4969.3339978009008</v>
      </c>
      <c r="F11" s="70">
        <v>5522.6288424941995</v>
      </c>
      <c r="G11" s="101"/>
      <c r="H11" s="70">
        <v>6537.7181487819698</v>
      </c>
      <c r="I11" s="70">
        <v>5971.9688626519301</v>
      </c>
      <c r="J11" s="90"/>
      <c r="K11" s="91">
        <v>3.554686764368567E-2</v>
      </c>
    </row>
    <row r="12" spans="1:13" ht="15.6" customHeight="1">
      <c r="A12" s="29"/>
      <c r="B12" s="65" t="s">
        <v>140</v>
      </c>
      <c r="C12" s="70">
        <v>4769.9585527515001</v>
      </c>
      <c r="D12" s="70">
        <v>4576.692465691799</v>
      </c>
      <c r="E12" s="70">
        <v>3944.0724849462003</v>
      </c>
      <c r="F12" s="70">
        <v>3976.3895501752031</v>
      </c>
      <c r="G12" s="101"/>
      <c r="H12" s="70">
        <v>5367.9155459285794</v>
      </c>
      <c r="I12" s="70">
        <v>4738.2543164883209</v>
      </c>
      <c r="J12" s="90"/>
      <c r="K12" s="91">
        <v>3.5301006569184161E-2</v>
      </c>
    </row>
    <row r="13" spans="1:13" ht="15.6" customHeight="1">
      <c r="A13" s="29"/>
      <c r="B13" s="65" t="s">
        <v>141</v>
      </c>
      <c r="C13" s="70">
        <v>1125.6971992256001</v>
      </c>
      <c r="D13" s="70">
        <v>1190.2786384174199</v>
      </c>
      <c r="E13" s="70">
        <v>1025.2615128546799</v>
      </c>
      <c r="F13" s="70">
        <v>1546.2392923190005</v>
      </c>
      <c r="G13" s="101"/>
      <c r="H13" s="70">
        <v>1169.8026028534</v>
      </c>
      <c r="I13" s="70">
        <v>1233.7145461636101</v>
      </c>
      <c r="J13" s="90"/>
      <c r="K13" s="91">
        <v>3.6492218161574379E-2</v>
      </c>
    </row>
    <row r="14" spans="1:13" ht="15.6" customHeight="1">
      <c r="A14" s="29"/>
      <c r="B14" s="64" t="s">
        <v>3</v>
      </c>
      <c r="C14" s="70">
        <v>173.328336808578</v>
      </c>
      <c r="D14" s="70">
        <v>190.669731578626</v>
      </c>
      <c r="E14" s="70">
        <v>160.40157986231594</v>
      </c>
      <c r="F14" s="70">
        <v>240.79100729926404</v>
      </c>
      <c r="G14" s="101"/>
      <c r="H14" s="70">
        <v>154.48946367088899</v>
      </c>
      <c r="I14" s="70">
        <v>183.10717277900596</v>
      </c>
      <c r="J14" s="90"/>
      <c r="K14" s="91">
        <v>-3.9663132354604912E-2</v>
      </c>
    </row>
    <row r="15" spans="1:13" ht="15.6" customHeight="1">
      <c r="A15" s="29"/>
      <c r="B15" s="64" t="s">
        <v>4</v>
      </c>
      <c r="C15" s="71">
        <v>0.94321953990721707</v>
      </c>
      <c r="D15" s="71">
        <v>0.95850014079767654</v>
      </c>
      <c r="E15" s="71">
        <v>0.99199228101838322</v>
      </c>
      <c r="F15" s="71">
        <v>1.0012665665159519</v>
      </c>
      <c r="G15" s="101"/>
      <c r="H15" s="71">
        <v>0.98018959952095663</v>
      </c>
      <c r="I15" s="71">
        <v>0.98612933149901338</v>
      </c>
      <c r="J15" s="90"/>
      <c r="K15" s="92">
        <v>2.7629190701336848</v>
      </c>
    </row>
    <row r="16" spans="1:13" ht="15.6" customHeight="1">
      <c r="A16" s="29"/>
      <c r="B16" s="65" t="s">
        <v>6</v>
      </c>
      <c r="C16" s="71">
        <v>0.662875920782522</v>
      </c>
      <c r="D16" s="71">
        <v>0.65703326166078435</v>
      </c>
      <c r="E16" s="71">
        <v>0.71328345654020897</v>
      </c>
      <c r="F16" s="71">
        <v>0.69219795231161163</v>
      </c>
      <c r="G16" s="101"/>
      <c r="H16" s="71">
        <v>0.70502045815761138</v>
      </c>
      <c r="I16" s="71">
        <v>0.71819252754177743</v>
      </c>
      <c r="J16" s="90"/>
      <c r="K16" s="92">
        <v>6.1159265880993079</v>
      </c>
    </row>
    <row r="17" spans="1:12" ht="15.6" customHeight="1">
      <c r="A17" s="29"/>
      <c r="B17" s="65" t="s">
        <v>5</v>
      </c>
      <c r="C17" s="71">
        <v>0.28034361912469508</v>
      </c>
      <c r="D17" s="71">
        <v>0.30146687913689219</v>
      </c>
      <c r="E17" s="71">
        <v>0.2787088244781743</v>
      </c>
      <c r="F17" s="71">
        <v>0.30906861420434023</v>
      </c>
      <c r="G17" s="101"/>
      <c r="H17" s="71">
        <v>0.27516914136334525</v>
      </c>
      <c r="I17" s="71">
        <v>0.26793680395723601</v>
      </c>
      <c r="J17" s="90"/>
      <c r="K17" s="92">
        <v>-3.3530075179656169</v>
      </c>
    </row>
    <row r="18" spans="1:12" ht="18.75">
      <c r="A18" s="29"/>
      <c r="B18" s="66" t="s">
        <v>142</v>
      </c>
      <c r="C18" s="67"/>
      <c r="D18" s="67"/>
      <c r="E18" s="67"/>
      <c r="F18" s="67"/>
      <c r="G18" s="101"/>
      <c r="H18" s="67"/>
      <c r="I18" s="67"/>
      <c r="J18" s="90"/>
      <c r="K18" s="93"/>
    </row>
    <row r="19" spans="1:12">
      <c r="A19" s="29"/>
      <c r="B19" s="68" t="s">
        <v>139</v>
      </c>
      <c r="C19" s="69"/>
      <c r="D19" s="69"/>
      <c r="E19" s="69"/>
      <c r="F19" s="69"/>
      <c r="G19" s="101"/>
      <c r="H19" s="69"/>
      <c r="I19" s="69"/>
      <c r="J19" s="90"/>
      <c r="K19" s="94"/>
    </row>
    <row r="20" spans="1:12">
      <c r="B20" s="64" t="s">
        <v>0</v>
      </c>
      <c r="C20" s="70">
        <v>2484.98150037</v>
      </c>
      <c r="D20" s="70">
        <v>1766.5238831000001</v>
      </c>
      <c r="E20" s="70">
        <v>1452.023981809999</v>
      </c>
      <c r="F20" s="70">
        <v>1892.880583000001</v>
      </c>
      <c r="G20" s="101"/>
      <c r="H20" s="70">
        <v>2541.8240164200001</v>
      </c>
      <c r="I20" s="70">
        <v>1693.9953691999995</v>
      </c>
      <c r="J20" s="90"/>
      <c r="K20" s="91">
        <v>-4.1057194071287266E-2</v>
      </c>
    </row>
    <row r="21" spans="1:12">
      <c r="A21" s="29"/>
      <c r="B21" s="64" t="s">
        <v>8</v>
      </c>
      <c r="C21" s="70">
        <v>729.01007247344694</v>
      </c>
      <c r="D21" s="70">
        <v>866.54073574472307</v>
      </c>
      <c r="E21" s="70">
        <v>938.47730083179022</v>
      </c>
      <c r="F21" s="70">
        <v>806.05467181150971</v>
      </c>
      <c r="G21" s="101"/>
      <c r="H21" s="70">
        <v>986.50371029924497</v>
      </c>
      <c r="I21" s="70">
        <v>1253.727544374115</v>
      </c>
      <c r="J21" s="90"/>
      <c r="K21" s="91">
        <v>0.44681893494208974</v>
      </c>
      <c r="L21"/>
    </row>
    <row r="22" spans="1:12">
      <c r="A22" s="29"/>
      <c r="B22" s="64" t="s">
        <v>7</v>
      </c>
      <c r="C22" s="70">
        <v>454.74872527300101</v>
      </c>
      <c r="D22" s="70">
        <v>570.57177494913901</v>
      </c>
      <c r="E22" s="70">
        <v>517.17889584548993</v>
      </c>
      <c r="F22" s="70">
        <v>530.59603348322003</v>
      </c>
      <c r="G22" s="101"/>
      <c r="H22" s="70">
        <v>540.15220159352805</v>
      </c>
      <c r="I22" s="70">
        <v>729.14475486479193</v>
      </c>
      <c r="J22" s="90"/>
      <c r="K22" s="91">
        <v>0.27791942552676774</v>
      </c>
      <c r="L22"/>
    </row>
    <row r="23" spans="1:12">
      <c r="A23"/>
      <c r="B23" s="64" t="s">
        <v>151</v>
      </c>
      <c r="C23" s="70">
        <v>430.65501704100103</v>
      </c>
      <c r="D23" s="70">
        <v>307.02287918432302</v>
      </c>
      <c r="E23" s="70">
        <v>290.96851177602593</v>
      </c>
      <c r="F23" s="70">
        <v>332.19924158076014</v>
      </c>
      <c r="G23" s="101"/>
      <c r="H23" s="70">
        <v>405.87406675579399</v>
      </c>
      <c r="I23" s="70">
        <v>302.39689755106104</v>
      </c>
      <c r="J23" s="90"/>
      <c r="K23" s="91">
        <v>-1.5067221197169271E-2</v>
      </c>
      <c r="L23"/>
    </row>
    <row r="24" spans="1:12">
      <c r="A24" s="29"/>
      <c r="B24" s="64" t="s">
        <v>10</v>
      </c>
      <c r="C24" s="70">
        <v>389.67595278896601</v>
      </c>
      <c r="D24" s="70">
        <v>373.72847592069002</v>
      </c>
      <c r="E24" s="70">
        <v>408.04142991746403</v>
      </c>
      <c r="F24" s="70">
        <v>459.66142192288999</v>
      </c>
      <c r="G24" s="101"/>
      <c r="H24" s="70">
        <v>489.18737477133499</v>
      </c>
      <c r="I24" s="70">
        <v>473.51444632956299</v>
      </c>
      <c r="J24" s="90"/>
      <c r="K24" s="91">
        <v>0.26700125047482021</v>
      </c>
      <c r="L24"/>
    </row>
    <row r="25" spans="1:12">
      <c r="A25" s="29"/>
      <c r="B25" s="64" t="s">
        <v>9</v>
      </c>
      <c r="C25" s="70">
        <v>454.573865331403</v>
      </c>
      <c r="D25" s="70">
        <v>892.42166452509707</v>
      </c>
      <c r="E25" s="70">
        <v>394.13558415825992</v>
      </c>
      <c r="F25" s="70">
        <v>446.52790827482977</v>
      </c>
      <c r="G25" s="101"/>
      <c r="H25" s="70">
        <v>576.34337329934397</v>
      </c>
      <c r="I25" s="70">
        <v>550.83432574686594</v>
      </c>
      <c r="J25" s="90"/>
      <c r="K25" s="91">
        <v>-0.3827645073587575</v>
      </c>
      <c r="L25"/>
    </row>
    <row r="26" spans="1:12">
      <c r="A26"/>
      <c r="B26" s="64" t="s">
        <v>200</v>
      </c>
      <c r="C26" s="70">
        <v>1586.49840000929</v>
      </c>
      <c r="D26" s="70">
        <v>1654.9424594452503</v>
      </c>
      <c r="E26" s="70">
        <v>1469.4244242718796</v>
      </c>
      <c r="F26" s="70">
        <v>1563.7163787110003</v>
      </c>
      <c r="G26" s="101"/>
      <c r="H26" s="70">
        <v>1862.1951367527299</v>
      </c>
      <c r="I26" s="70">
        <v>1830.6495881955598</v>
      </c>
      <c r="J26" s="90"/>
      <c r="K26" s="91">
        <v>0.10617114072304841</v>
      </c>
      <c r="L26"/>
    </row>
    <row r="27" spans="1:12">
      <c r="A27"/>
      <c r="B27" s="64" t="s">
        <v>1</v>
      </c>
      <c r="C27" s="70">
        <v>118.64038117999999</v>
      </c>
      <c r="D27" s="70">
        <v>128.29509059</v>
      </c>
      <c r="E27" s="70">
        <v>155.91164026999996</v>
      </c>
      <c r="F27" s="70">
        <v>83.588147500000048</v>
      </c>
      <c r="G27" s="101"/>
      <c r="H27" s="70">
        <v>49.213060759999998</v>
      </c>
      <c r="I27" s="70">
        <v>55.256992040000007</v>
      </c>
      <c r="J27" s="90"/>
      <c r="K27" s="91">
        <v>-0.56929768874330544</v>
      </c>
      <c r="L27"/>
    </row>
    <row r="28" spans="1:12">
      <c r="A28"/>
      <c r="B28" s="68" t="s">
        <v>140</v>
      </c>
      <c r="C28" s="69"/>
      <c r="D28" s="69"/>
      <c r="E28" s="69"/>
      <c r="F28" s="69"/>
      <c r="G28" s="101"/>
      <c r="H28" s="69"/>
      <c r="I28" s="69"/>
      <c r="J28" s="90"/>
      <c r="K28" s="94"/>
      <c r="L28"/>
    </row>
    <row r="29" spans="1:12">
      <c r="A29" s="29"/>
      <c r="B29" s="64" t="s">
        <v>0</v>
      </c>
      <c r="C29" s="70">
        <v>2021.7208693500002</v>
      </c>
      <c r="D29" s="70">
        <v>1228.0697781899999</v>
      </c>
      <c r="E29" s="70">
        <v>1064.4742383100006</v>
      </c>
      <c r="F29" s="70">
        <v>1184.5137479999994</v>
      </c>
      <c r="G29" s="101"/>
      <c r="H29" s="70">
        <v>2093.0988902600002</v>
      </c>
      <c r="I29" s="70">
        <v>1263.0097609999998</v>
      </c>
      <c r="J29" s="90"/>
      <c r="K29" s="91">
        <v>2.8451138062770758E-2</v>
      </c>
      <c r="L29"/>
    </row>
    <row r="30" spans="1:12">
      <c r="B30" s="64" t="s">
        <v>8</v>
      </c>
      <c r="C30" s="70">
        <v>482.15530165825902</v>
      </c>
      <c r="D30" s="70">
        <v>562.12558382701081</v>
      </c>
      <c r="E30" s="70">
        <v>626.38854956942032</v>
      </c>
      <c r="F30" s="70">
        <v>514.79672476165956</v>
      </c>
      <c r="G30" s="101"/>
      <c r="H30" s="70">
        <v>691.99004155841396</v>
      </c>
      <c r="I30" s="70">
        <v>878.87763891387601</v>
      </c>
      <c r="J30" s="90"/>
      <c r="K30" s="91">
        <v>0.56348983963758326</v>
      </c>
      <c r="L30"/>
    </row>
    <row r="31" spans="1:12">
      <c r="A31" s="29"/>
      <c r="B31" s="64" t="s">
        <v>7</v>
      </c>
      <c r="C31" s="70">
        <v>454.54945995205298</v>
      </c>
      <c r="D31" s="70">
        <v>570.28215190937703</v>
      </c>
      <c r="E31" s="70">
        <v>517.04050180342983</v>
      </c>
      <c r="F31" s="70">
        <v>530.43174040784038</v>
      </c>
      <c r="G31" s="101"/>
      <c r="H31" s="70">
        <v>539.915751493161</v>
      </c>
      <c r="I31" s="70">
        <v>728.92835977875893</v>
      </c>
      <c r="J31" s="90"/>
      <c r="K31" s="91">
        <v>0.27818897599760795</v>
      </c>
      <c r="L31"/>
    </row>
    <row r="32" spans="1:12">
      <c r="A32" s="29"/>
      <c r="B32" s="64" t="s">
        <v>151</v>
      </c>
      <c r="C32" s="70">
        <v>340.72504685609505</v>
      </c>
      <c r="D32" s="70">
        <v>224.07940775304399</v>
      </c>
      <c r="E32" s="70">
        <v>224.65489158014793</v>
      </c>
      <c r="F32" s="70">
        <v>236.34992033609308</v>
      </c>
      <c r="G32" s="101"/>
      <c r="H32" s="70">
        <v>325.18468962454301</v>
      </c>
      <c r="I32" s="70">
        <v>227.20808099807903</v>
      </c>
      <c r="J32" s="90"/>
      <c r="K32" s="91">
        <v>1.3962341637760466E-2</v>
      </c>
      <c r="L32"/>
    </row>
    <row r="33" spans="1:12">
      <c r="A33"/>
      <c r="B33" s="64" t="s">
        <v>10</v>
      </c>
      <c r="C33" s="70">
        <v>330.38422078675995</v>
      </c>
      <c r="D33" s="70">
        <v>317.72202600417296</v>
      </c>
      <c r="E33" s="70">
        <v>336.63349703402616</v>
      </c>
      <c r="F33" s="70">
        <v>380.76377334044105</v>
      </c>
      <c r="G33" s="101"/>
      <c r="H33" s="70">
        <v>414.72125917649896</v>
      </c>
      <c r="I33" s="70">
        <v>391.61877879128804</v>
      </c>
      <c r="J33" s="90"/>
      <c r="K33" s="91">
        <v>0.23258303403285147</v>
      </c>
      <c r="L33"/>
    </row>
    <row r="34" spans="1:12">
      <c r="A34" s="29"/>
      <c r="B34" s="64" t="s">
        <v>9</v>
      </c>
      <c r="C34" s="70">
        <v>355.94687775526</v>
      </c>
      <c r="D34" s="70">
        <v>802.64967171655007</v>
      </c>
      <c r="E34" s="70">
        <v>280.60963571986986</v>
      </c>
      <c r="F34" s="70">
        <v>344.6664084979102</v>
      </c>
      <c r="G34" s="101"/>
      <c r="H34" s="70">
        <v>459.51759418786997</v>
      </c>
      <c r="I34" s="70">
        <v>434.64582091347205</v>
      </c>
      <c r="J34" s="90"/>
      <c r="K34" s="91">
        <v>-0.4584862658899036</v>
      </c>
      <c r="L34"/>
    </row>
    <row r="35" spans="1:12">
      <c r="A35" s="29"/>
      <c r="B35" s="64" t="s">
        <v>200</v>
      </c>
      <c r="C35" s="70">
        <v>1418.9645577030701</v>
      </c>
      <c r="D35" s="70">
        <v>1536.54461505166</v>
      </c>
      <c r="E35" s="70">
        <v>1395.1873017393395</v>
      </c>
      <c r="F35" s="70">
        <v>1293.8746311212599</v>
      </c>
      <c r="G35" s="101"/>
      <c r="H35" s="70">
        <v>1707.84905073809</v>
      </c>
      <c r="I35" s="70">
        <v>1676.25993970287</v>
      </c>
      <c r="J35" s="90"/>
      <c r="K35" s="91">
        <v>9.0928257651999703E-2</v>
      </c>
      <c r="L35"/>
    </row>
    <row r="36" spans="1:12">
      <c r="A36"/>
      <c r="B36" s="64" t="s">
        <v>1</v>
      </c>
      <c r="C36" s="70">
        <v>118.64038117999999</v>
      </c>
      <c r="D36" s="70">
        <v>128.29509059</v>
      </c>
      <c r="E36" s="70">
        <v>155.91164026999996</v>
      </c>
      <c r="F36" s="70">
        <v>83.588147500000048</v>
      </c>
      <c r="G36" s="101"/>
      <c r="H36" s="70">
        <v>49.213060759999998</v>
      </c>
      <c r="I36" s="70">
        <v>55.256992040000007</v>
      </c>
      <c r="J36" s="90"/>
      <c r="K36" s="91">
        <v>-0.56929768874330544</v>
      </c>
      <c r="L36"/>
    </row>
    <row r="37" spans="1:12">
      <c r="A37"/>
      <c r="B37" s="68" t="s">
        <v>141</v>
      </c>
      <c r="C37" s="69"/>
      <c r="D37" s="69"/>
      <c r="E37" s="69"/>
      <c r="F37" s="69"/>
      <c r="G37" s="101"/>
      <c r="H37" s="69"/>
      <c r="I37" s="69"/>
      <c r="J37" s="90"/>
      <c r="K37" s="94"/>
      <c r="L37"/>
    </row>
    <row r="38" spans="1:12">
      <c r="A38"/>
      <c r="B38" s="64" t="s">
        <v>0</v>
      </c>
      <c r="C38" s="70">
        <v>463.26063101999995</v>
      </c>
      <c r="D38" s="70">
        <v>538.45410491000007</v>
      </c>
      <c r="E38" s="70">
        <v>387.5497435000002</v>
      </c>
      <c r="F38" s="70">
        <v>708.36683499999958</v>
      </c>
      <c r="G38" s="101"/>
      <c r="H38" s="70">
        <v>448.72512616</v>
      </c>
      <c r="I38" s="70">
        <v>430.98560819999994</v>
      </c>
      <c r="J38" s="90"/>
      <c r="K38" s="91">
        <v>-0.19958710636622029</v>
      </c>
      <c r="L38"/>
    </row>
    <row r="39" spans="1:12">
      <c r="A39" s="29"/>
      <c r="B39" s="64" t="s">
        <v>8</v>
      </c>
      <c r="C39" s="70">
        <v>246.854770815188</v>
      </c>
      <c r="D39" s="70">
        <v>304.41515191770702</v>
      </c>
      <c r="E39" s="70">
        <v>312.08875126237706</v>
      </c>
      <c r="F39" s="70">
        <v>291.2579470498481</v>
      </c>
      <c r="G39" s="101"/>
      <c r="H39" s="70">
        <v>294.51366874083101</v>
      </c>
      <c r="I39" s="70">
        <v>374.84990546023096</v>
      </c>
      <c r="J39" s="90"/>
      <c r="K39" s="91">
        <v>0.23137729215779859</v>
      </c>
      <c r="L39"/>
    </row>
    <row r="40" spans="1:12">
      <c r="B40" s="64" t="s">
        <v>7</v>
      </c>
      <c r="C40" s="70">
        <v>0.199265320948008</v>
      </c>
      <c r="D40" s="70">
        <v>0.28962303976748704</v>
      </c>
      <c r="E40" s="70">
        <v>0.13839404205222394</v>
      </c>
      <c r="F40" s="70">
        <v>0.16429307539022908</v>
      </c>
      <c r="G40" s="101"/>
      <c r="H40" s="70">
        <v>0.23645010036764799</v>
      </c>
      <c r="I40" s="70">
        <v>0.21639508603772198</v>
      </c>
      <c r="J40" s="90"/>
      <c r="K40" s="91">
        <v>-0.25283884109687327</v>
      </c>
      <c r="L40"/>
    </row>
    <row r="41" spans="1:12">
      <c r="A41" s="29"/>
      <c r="B41" s="64" t="s">
        <v>151</v>
      </c>
      <c r="C41" s="70">
        <v>89.929970184906296</v>
      </c>
      <c r="D41" s="70">
        <v>82.943471431278709</v>
      </c>
      <c r="E41" s="70">
        <v>66.313620195875018</v>
      </c>
      <c r="F41" s="70">
        <v>95.849321244668971</v>
      </c>
      <c r="G41" s="101"/>
      <c r="H41" s="70">
        <v>80.689377131250708</v>
      </c>
      <c r="I41" s="70">
        <v>75.188816552982288</v>
      </c>
      <c r="J41" s="90"/>
      <c r="K41" s="91">
        <v>-9.3493252024318727E-2</v>
      </c>
      <c r="L41"/>
    </row>
    <row r="42" spans="1:12">
      <c r="A42" s="29"/>
      <c r="B42" s="64" t="s">
        <v>10</v>
      </c>
      <c r="C42" s="70">
        <v>59.291732002205499</v>
      </c>
      <c r="D42" s="70">
        <v>56.006449916517504</v>
      </c>
      <c r="E42" s="70">
        <v>71.407932883437013</v>
      </c>
      <c r="F42" s="70">
        <v>78.897648582448028</v>
      </c>
      <c r="G42" s="101"/>
      <c r="H42" s="70">
        <v>74.466115594836694</v>
      </c>
      <c r="I42" s="70">
        <v>81.895667538273315</v>
      </c>
      <c r="J42" s="90"/>
      <c r="K42" s="91">
        <v>0.46225421644017695</v>
      </c>
    </row>
    <row r="43" spans="1:12">
      <c r="A43"/>
      <c r="B43" s="64" t="s">
        <v>9</v>
      </c>
      <c r="C43" s="70">
        <v>98.626987576143705</v>
      </c>
      <c r="D43" s="70">
        <v>89.771992808544297</v>
      </c>
      <c r="E43" s="70">
        <v>113.52594843838898</v>
      </c>
      <c r="F43" s="70">
        <v>101.86149977692605</v>
      </c>
      <c r="G43" s="101"/>
      <c r="H43" s="70">
        <v>116.82577911147301</v>
      </c>
      <c r="I43" s="70">
        <v>116.18850483339399</v>
      </c>
      <c r="J43" s="90"/>
      <c r="K43" s="91">
        <v>0.2942622882527281</v>
      </c>
    </row>
    <row r="44" spans="1:12">
      <c r="A44" s="29"/>
      <c r="B44" s="64" t="s">
        <v>196</v>
      </c>
      <c r="C44" s="70">
        <v>167.53384230621501</v>
      </c>
      <c r="D44" s="70">
        <v>118.397844393594</v>
      </c>
      <c r="E44" s="70">
        <v>74.237122532538024</v>
      </c>
      <c r="F44" s="70">
        <v>269.841747589747</v>
      </c>
      <c r="G44" s="101"/>
      <c r="H44" s="70">
        <v>154.34608601463901</v>
      </c>
      <c r="I44" s="70">
        <v>154.38964849269195</v>
      </c>
      <c r="J44" s="90"/>
      <c r="K44" s="91">
        <v>0.303990366407763</v>
      </c>
    </row>
    <row r="45" spans="1:12">
      <c r="A45"/>
      <c r="B45" s="64" t="s">
        <v>1</v>
      </c>
      <c r="C45" s="70" t="s">
        <v>136</v>
      </c>
      <c r="D45" s="70" t="s">
        <v>136</v>
      </c>
      <c r="E45" s="70" t="s">
        <v>136</v>
      </c>
      <c r="F45" s="70" t="s">
        <v>136</v>
      </c>
      <c r="G45" s="101"/>
      <c r="H45" s="70" t="s">
        <v>136</v>
      </c>
      <c r="I45" s="70" t="s">
        <v>136</v>
      </c>
      <c r="J45" s="90"/>
      <c r="K45" s="89" t="s">
        <v>136</v>
      </c>
    </row>
    <row r="46" spans="1:12">
      <c r="A46"/>
      <c r="B46" s="68" t="s">
        <v>3</v>
      </c>
      <c r="C46" s="69"/>
      <c r="D46" s="69"/>
      <c r="E46" s="69"/>
      <c r="F46" s="69"/>
      <c r="G46" s="101"/>
      <c r="H46" s="69"/>
      <c r="I46" s="69"/>
      <c r="J46" s="90"/>
      <c r="K46" s="94"/>
    </row>
    <row r="47" spans="1:12">
      <c r="A47"/>
      <c r="B47" s="64" t="s">
        <v>0</v>
      </c>
      <c r="C47" s="70">
        <v>108.29247753404501</v>
      </c>
      <c r="D47" s="70">
        <v>97.744514359760998</v>
      </c>
      <c r="E47" s="70">
        <v>123.81816167505198</v>
      </c>
      <c r="F47" s="70">
        <v>210.83612499729202</v>
      </c>
      <c r="G47" s="101"/>
      <c r="H47" s="70">
        <v>102.20632737956799</v>
      </c>
      <c r="I47" s="70">
        <v>81.445391315038023</v>
      </c>
      <c r="J47" s="90"/>
      <c r="K47" s="91">
        <v>-0.16675230473530206</v>
      </c>
    </row>
    <row r="48" spans="1:12">
      <c r="A48"/>
      <c r="B48" s="64" t="s">
        <v>8</v>
      </c>
      <c r="C48" s="70">
        <v>14.3216589052734</v>
      </c>
      <c r="D48" s="70">
        <v>22.009756665309297</v>
      </c>
      <c r="E48" s="70">
        <v>13.748388599306097</v>
      </c>
      <c r="F48" s="70">
        <v>24.226424865378398</v>
      </c>
      <c r="G48" s="101"/>
      <c r="H48" s="70">
        <v>11.600862775047</v>
      </c>
      <c r="I48" s="70">
        <v>32.563325756626497</v>
      </c>
      <c r="J48" s="90"/>
      <c r="K48" s="91">
        <v>0.4794950372146195</v>
      </c>
    </row>
    <row r="49" spans="1:11">
      <c r="A49" s="29"/>
      <c r="B49" s="64" t="s">
        <v>7</v>
      </c>
      <c r="C49" s="70">
        <v>27.561730054311401</v>
      </c>
      <c r="D49" s="70">
        <v>23.228041472393496</v>
      </c>
      <c r="E49" s="70">
        <v>25.748918897368895</v>
      </c>
      <c r="F49" s="70">
        <v>12.215326649398904</v>
      </c>
      <c r="G49" s="101"/>
      <c r="H49" s="70">
        <v>15.659000552517099</v>
      </c>
      <c r="I49" s="70">
        <v>17.110295021419297</v>
      </c>
      <c r="J49" s="90"/>
      <c r="K49" s="91">
        <v>-0.26337762734947473</v>
      </c>
    </row>
    <row r="50" spans="1:11">
      <c r="B50" s="64" t="s">
        <v>151</v>
      </c>
      <c r="C50" s="70">
        <v>3.4239843825995901</v>
      </c>
      <c r="D50" s="70">
        <v>10.57013783752901</v>
      </c>
      <c r="E50" s="70">
        <v>0.89427200352530001</v>
      </c>
      <c r="F50" s="70">
        <v>-13.957866745978645</v>
      </c>
      <c r="G50" s="101"/>
      <c r="H50" s="70">
        <v>-6.42081692154383</v>
      </c>
      <c r="I50" s="70">
        <v>-1.8177285653853907</v>
      </c>
      <c r="J50" s="90"/>
      <c r="K50" s="91">
        <v>-1.1719682934437801</v>
      </c>
    </row>
    <row r="51" spans="1:11">
      <c r="A51" s="29"/>
      <c r="B51" s="64" t="s">
        <v>10</v>
      </c>
      <c r="C51" s="70">
        <v>17.929915526739101</v>
      </c>
      <c r="D51" s="70">
        <v>10.4875118028454</v>
      </c>
      <c r="E51" s="70">
        <v>15.669261771713092</v>
      </c>
      <c r="F51" s="70">
        <v>10.670323466626201</v>
      </c>
      <c r="G51" s="101"/>
      <c r="H51" s="70">
        <v>10.8584048986532</v>
      </c>
      <c r="I51" s="70">
        <v>36.1511154874661</v>
      </c>
      <c r="J51" s="90"/>
      <c r="K51" s="91" t="s">
        <v>136</v>
      </c>
    </row>
    <row r="52" spans="1:11">
      <c r="A52" s="29"/>
      <c r="B52" s="64" t="s">
        <v>9</v>
      </c>
      <c r="C52" s="70">
        <v>10.112473376847399</v>
      </c>
      <c r="D52" s="70">
        <v>9.6623323262370011</v>
      </c>
      <c r="E52" s="70">
        <v>0.44874264159789945</v>
      </c>
      <c r="F52" s="70">
        <v>6.5322049393116011</v>
      </c>
      <c r="G52" s="101"/>
      <c r="H52" s="70">
        <v>12.705531791548299</v>
      </c>
      <c r="I52" s="70">
        <v>9.2064283376580036</v>
      </c>
      <c r="J52" s="90"/>
      <c r="K52" s="91">
        <v>-4.7183637778742134E-2</v>
      </c>
    </row>
    <row r="53" spans="1:11">
      <c r="A53"/>
      <c r="B53" s="64" t="s">
        <v>200</v>
      </c>
      <c r="C53" s="70">
        <v>32.442537376305403</v>
      </c>
      <c r="D53" s="70">
        <v>50.328328335984786</v>
      </c>
      <c r="E53" s="70">
        <v>12.611289338035718</v>
      </c>
      <c r="F53" s="70">
        <v>56.26921250244709</v>
      </c>
      <c r="G53" s="101"/>
      <c r="H53" s="70">
        <v>36.513468420369399</v>
      </c>
      <c r="I53" s="70">
        <v>34.342345635925291</v>
      </c>
      <c r="J53" s="90"/>
      <c r="K53" s="91">
        <v>-0.31763388987091606</v>
      </c>
    </row>
    <row r="54" spans="1:11">
      <c r="A54" s="29"/>
      <c r="B54" s="64" t="s">
        <v>1</v>
      </c>
      <c r="C54" s="70">
        <v>-2.0791431916245902</v>
      </c>
      <c r="D54" s="70">
        <v>0.16243468308855014</v>
      </c>
      <c r="E54" s="70">
        <v>0.12497022422817006</v>
      </c>
      <c r="F54" s="70">
        <v>2.3962045254770619</v>
      </c>
      <c r="G54" s="101"/>
      <c r="H54" s="70">
        <v>0.40787937805292396</v>
      </c>
      <c r="I54" s="70">
        <v>7.809785763789387</v>
      </c>
      <c r="J54" s="90"/>
      <c r="K54" s="91" t="s">
        <v>136</v>
      </c>
    </row>
    <row r="55" spans="1:11">
      <c r="A55"/>
      <c r="B55" s="64" t="s">
        <v>143</v>
      </c>
      <c r="C55" s="70">
        <v>-38.677297155918723</v>
      </c>
      <c r="D55" s="70">
        <v>-33.523325904522551</v>
      </c>
      <c r="E55" s="70">
        <v>-32.662425288511173</v>
      </c>
      <c r="F55" s="70">
        <v>-68.396947900688588</v>
      </c>
      <c r="G55" s="101"/>
      <c r="H55" s="70">
        <v>-29.041194603323106</v>
      </c>
      <c r="I55" s="70">
        <v>-33.70378597353124</v>
      </c>
      <c r="J55" s="90"/>
      <c r="K55" s="91">
        <v>-5.383119488879329E-3</v>
      </c>
    </row>
    <row r="56" spans="1:11">
      <c r="A56"/>
      <c r="B56" s="68" t="s">
        <v>4</v>
      </c>
      <c r="C56" s="69"/>
      <c r="D56" s="69"/>
      <c r="E56" s="69"/>
      <c r="F56" s="69"/>
      <c r="G56" s="102"/>
      <c r="H56" s="69"/>
      <c r="I56" s="69"/>
      <c r="J56" s="90"/>
      <c r="K56" s="94"/>
    </row>
    <row r="57" spans="1:11">
      <c r="A57"/>
      <c r="B57" s="64" t="s">
        <v>0</v>
      </c>
      <c r="C57" s="71">
        <v>0.93299937487995688</v>
      </c>
      <c r="D57" s="71">
        <v>0.99210498631384314</v>
      </c>
      <c r="E57" s="71">
        <v>0.95963483552316287</v>
      </c>
      <c r="F57" s="71">
        <v>1.0393052489824937</v>
      </c>
      <c r="G57" s="102"/>
      <c r="H57" s="71">
        <v>0.95313782471172181</v>
      </c>
      <c r="I57" s="71">
        <v>0.99437581259120644</v>
      </c>
      <c r="J57" s="90"/>
      <c r="K57" s="92">
        <v>0.22708262773633026</v>
      </c>
    </row>
    <row r="58" spans="1:11">
      <c r="A58"/>
      <c r="B58" s="64" t="s">
        <v>8</v>
      </c>
      <c r="C58" s="71">
        <v>0.88200315706220633</v>
      </c>
      <c r="D58" s="71">
        <v>0.84174961999391362</v>
      </c>
      <c r="E58" s="71">
        <v>0.89643973240900943</v>
      </c>
      <c r="F58" s="71">
        <v>0.88764071686605273</v>
      </c>
      <c r="G58" s="102"/>
      <c r="H58" s="71">
        <v>1.0463341638345887</v>
      </c>
      <c r="I58" s="71">
        <v>0.85001918329010362</v>
      </c>
      <c r="J58" s="90"/>
      <c r="K58" s="92">
        <v>0.82695632961899967</v>
      </c>
    </row>
    <row r="59" spans="1:11">
      <c r="B59" s="64" t="s">
        <v>7</v>
      </c>
      <c r="C59" s="71">
        <v>0.96648136721666345</v>
      </c>
      <c r="D59" s="71">
        <v>0.97731953352877299</v>
      </c>
      <c r="E59" s="71">
        <v>0.9889307476213578</v>
      </c>
      <c r="F59" s="71">
        <v>1.0202385074325127</v>
      </c>
      <c r="G59" s="102"/>
      <c r="H59" s="71">
        <v>1.0186435033258459</v>
      </c>
      <c r="I59" s="71">
        <v>1.0222668519853433</v>
      </c>
      <c r="J59" s="90"/>
      <c r="K59" s="92">
        <v>4.4947318456570295</v>
      </c>
    </row>
    <row r="60" spans="1:11">
      <c r="A60" s="29"/>
      <c r="B60" s="64" t="s">
        <v>151</v>
      </c>
      <c r="C60" s="71">
        <v>1.0473918473405526</v>
      </c>
      <c r="D60" s="71">
        <v>0.98710359684022153</v>
      </c>
      <c r="E60" s="71">
        <v>1.0730045837320643</v>
      </c>
      <c r="F60" s="71">
        <v>1.2856678121079377</v>
      </c>
      <c r="G60" s="102"/>
      <c r="H60" s="71">
        <v>1.1105578256739728</v>
      </c>
      <c r="I60" s="71">
        <v>1.1861314011244701</v>
      </c>
      <c r="J60" s="90"/>
      <c r="K60" s="92">
        <v>19.902780428424862</v>
      </c>
    </row>
    <row r="61" spans="1:11">
      <c r="B61" s="64" t="s">
        <v>10</v>
      </c>
      <c r="C61" s="71">
        <v>0.91422451079784151</v>
      </c>
      <c r="D61" s="71">
        <v>0.97257597423867592</v>
      </c>
      <c r="E61" s="71">
        <v>0.95493800792746808</v>
      </c>
      <c r="F61" s="71">
        <v>1.0709751194033243</v>
      </c>
      <c r="G61" s="102"/>
      <c r="H61" s="71">
        <v>0.98531019035690559</v>
      </c>
      <c r="I61" s="71">
        <v>1.0827890370577213</v>
      </c>
      <c r="J61" s="90"/>
      <c r="K61" s="92">
        <v>11.021306281904542</v>
      </c>
    </row>
    <row r="62" spans="1:11">
      <c r="A62" s="29"/>
      <c r="B62" s="64" t="s">
        <v>9</v>
      </c>
      <c r="C62" s="71">
        <v>0.92989814396763104</v>
      </c>
      <c r="D62" s="71">
        <v>0.9394616345314083</v>
      </c>
      <c r="E62" s="71">
        <v>1.0422327806847991</v>
      </c>
      <c r="F62" s="71">
        <v>0.92670560333323637</v>
      </c>
      <c r="G62" s="102"/>
      <c r="H62" s="71">
        <v>0.95233965137137</v>
      </c>
      <c r="I62" s="71">
        <v>0.9764921233299243</v>
      </c>
      <c r="J62" s="90"/>
      <c r="K62" s="92">
        <v>3.7030488798516004</v>
      </c>
    </row>
    <row r="63" spans="1:11">
      <c r="A63" s="29"/>
      <c r="B63" s="64" t="s">
        <v>200</v>
      </c>
      <c r="C63" s="71">
        <v>0.95087118264217696</v>
      </c>
      <c r="D63" s="71">
        <v>0.94589539021485169</v>
      </c>
      <c r="E63" s="71">
        <v>1.0503302045818645</v>
      </c>
      <c r="F63" s="71">
        <v>0.93499691327299406</v>
      </c>
      <c r="G63" s="102"/>
      <c r="H63" s="71">
        <v>0.94129714834539679</v>
      </c>
      <c r="I63" s="71">
        <v>0.98119601538406898</v>
      </c>
      <c r="J63" s="90"/>
      <c r="K63" s="92">
        <v>3.5300625169217281</v>
      </c>
    </row>
    <row r="64" spans="1:11">
      <c r="A64" s="29"/>
      <c r="B64" s="64" t="s">
        <v>1</v>
      </c>
      <c r="C64" s="71">
        <v>1.0027414698476231</v>
      </c>
      <c r="D64" s="71">
        <v>0.99068106278231816</v>
      </c>
      <c r="E64" s="71">
        <v>1.104972867557962</v>
      </c>
      <c r="F64" s="71">
        <v>0.98448813539905311</v>
      </c>
      <c r="G64" s="102"/>
      <c r="H64" s="71">
        <v>0.98621404720374306</v>
      </c>
      <c r="I64" s="71">
        <v>0.95210041175015092</v>
      </c>
      <c r="J64" s="90"/>
      <c r="K64" s="92">
        <v>-3.8580651032167235</v>
      </c>
    </row>
    <row r="65" spans="1:11">
      <c r="A65" s="29"/>
      <c r="B65" s="68" t="s">
        <v>6</v>
      </c>
      <c r="C65" s="69"/>
      <c r="D65" s="69"/>
      <c r="E65" s="69"/>
      <c r="F65" s="69"/>
      <c r="G65" s="102"/>
      <c r="H65" s="69"/>
      <c r="I65" s="69"/>
      <c r="J65" s="90"/>
      <c r="K65" s="94"/>
    </row>
    <row r="66" spans="1:11">
      <c r="A66"/>
      <c r="B66" s="64" t="s">
        <v>0</v>
      </c>
      <c r="C66" s="71">
        <v>0.70650294005447445</v>
      </c>
      <c r="D66" s="71">
        <v>0.71992598554288278</v>
      </c>
      <c r="E66" s="71">
        <v>0.73106612242728697</v>
      </c>
      <c r="F66" s="71">
        <v>0.74742531849509852</v>
      </c>
      <c r="G66" s="102"/>
      <c r="H66" s="71">
        <v>0.72699960135378028</v>
      </c>
      <c r="I66" s="71">
        <v>0.76797379077870309</v>
      </c>
      <c r="J66" s="90"/>
      <c r="K66" s="92">
        <v>4.8047805235820302</v>
      </c>
    </row>
    <row r="67" spans="1:11">
      <c r="A67"/>
      <c r="B67" s="64" t="s">
        <v>8</v>
      </c>
      <c r="C67" s="71">
        <v>0.51734906610904396</v>
      </c>
      <c r="D67" s="71">
        <v>0.49911387516618655</v>
      </c>
      <c r="E67" s="71">
        <v>0.53659232155905612</v>
      </c>
      <c r="F67" s="71">
        <v>0.52430140844822382</v>
      </c>
      <c r="G67" s="102"/>
      <c r="H67" s="71">
        <v>0.6989871329830446</v>
      </c>
      <c r="I67" s="71">
        <v>0.5146302098581611</v>
      </c>
      <c r="J67" s="90"/>
      <c r="K67" s="92">
        <v>1.5516334691974554</v>
      </c>
    </row>
    <row r="68" spans="1:11">
      <c r="A68"/>
      <c r="B68" s="64" t="s">
        <v>7</v>
      </c>
      <c r="C68" s="71">
        <v>0.64078498864907907</v>
      </c>
      <c r="D68" s="71">
        <v>0.67048843080694276</v>
      </c>
      <c r="E68" s="71">
        <v>0.69471018668960416</v>
      </c>
      <c r="F68" s="71">
        <v>0.72895783016930049</v>
      </c>
      <c r="G68" s="102"/>
      <c r="H68" s="71">
        <v>0.72256901973205589</v>
      </c>
      <c r="I68" s="71">
        <v>0.72871556787835401</v>
      </c>
      <c r="J68" s="90"/>
      <c r="K68" s="92">
        <v>5.8227137071411246</v>
      </c>
    </row>
    <row r="69" spans="1:11">
      <c r="A69"/>
      <c r="B69" s="64" t="s">
        <v>151</v>
      </c>
      <c r="C69" s="71">
        <v>0.73443523682136602</v>
      </c>
      <c r="D69" s="71">
        <v>0.69521097999440451</v>
      </c>
      <c r="E69" s="71">
        <v>0.77658362454981533</v>
      </c>
      <c r="F69" s="71">
        <v>0.891769950089361</v>
      </c>
      <c r="G69" s="102"/>
      <c r="H69" s="71">
        <v>0.79727430477278971</v>
      </c>
      <c r="I69" s="71">
        <v>0.86999913168366672</v>
      </c>
      <c r="J69" s="90"/>
      <c r="K69" s="92">
        <v>17.478815168926221</v>
      </c>
    </row>
    <row r="70" spans="1:11">
      <c r="A70" s="29"/>
      <c r="B70" s="64" t="s">
        <v>10</v>
      </c>
      <c r="C70" s="71">
        <v>0.58982962117172122</v>
      </c>
      <c r="D70" s="71">
        <v>0.61369437091106172</v>
      </c>
      <c r="E70" s="71">
        <v>0.60537797661214143</v>
      </c>
      <c r="F70" s="71">
        <v>0.6904709745376908</v>
      </c>
      <c r="G70" s="102"/>
      <c r="H70" s="71">
        <v>0.64583346474711745</v>
      </c>
      <c r="I70" s="71">
        <v>0.72610125126992064</v>
      </c>
      <c r="J70" s="90"/>
      <c r="K70" s="92">
        <v>11.240688035885892</v>
      </c>
    </row>
    <row r="71" spans="1:11">
      <c r="B71" s="64" t="s">
        <v>9</v>
      </c>
      <c r="C71" s="71">
        <v>0.70539902987325054</v>
      </c>
      <c r="D71" s="71">
        <v>0.72359658754188438</v>
      </c>
      <c r="E71" s="71">
        <v>0.79983804578859519</v>
      </c>
      <c r="F71" s="71">
        <v>0.69519159457570801</v>
      </c>
      <c r="G71" s="102"/>
      <c r="H71" s="71">
        <v>0.68919760593863644</v>
      </c>
      <c r="I71" s="71">
        <v>0.73936299540634087</v>
      </c>
      <c r="J71" s="90"/>
      <c r="K71" s="92">
        <v>1.5766407864456489</v>
      </c>
    </row>
    <row r="72" spans="1:11">
      <c r="A72" s="29"/>
      <c r="B72" s="64" t="s">
        <v>200</v>
      </c>
      <c r="C72" s="71">
        <v>0.67437931561795217</v>
      </c>
      <c r="D72" s="71">
        <v>0.63006714192472058</v>
      </c>
      <c r="E72" s="71">
        <v>0.77751339129969632</v>
      </c>
      <c r="F72" s="71">
        <v>0.64235075877547221</v>
      </c>
      <c r="G72" s="102"/>
      <c r="H72" s="71">
        <v>0.67743248806165268</v>
      </c>
      <c r="I72" s="71">
        <v>0.73825115669848895</v>
      </c>
      <c r="J72" s="90"/>
      <c r="K72" s="92">
        <v>10.818401477376838</v>
      </c>
    </row>
    <row r="73" spans="1:11">
      <c r="A73"/>
      <c r="B73" s="64" t="s">
        <v>1</v>
      </c>
      <c r="C73" s="71">
        <v>0.51619515149089279</v>
      </c>
      <c r="D73" s="71">
        <v>0.50225661800563615</v>
      </c>
      <c r="E73" s="71">
        <v>0.58852168849925102</v>
      </c>
      <c r="F73" s="71">
        <v>0.55149938536256737</v>
      </c>
      <c r="G73" s="102"/>
      <c r="H73" s="71">
        <v>0.53688119601578543</v>
      </c>
      <c r="I73" s="71">
        <v>0.52372796485979767</v>
      </c>
      <c r="J73" s="90"/>
      <c r="K73" s="92">
        <v>2.1471346854161522</v>
      </c>
    </row>
    <row r="74" spans="1:11">
      <c r="A74" s="29"/>
      <c r="B74" s="68" t="s">
        <v>5</v>
      </c>
      <c r="C74" s="69"/>
      <c r="D74" s="69"/>
      <c r="E74" s="69"/>
      <c r="F74" s="69"/>
      <c r="G74" s="102"/>
      <c r="H74" s="69"/>
      <c r="I74" s="69"/>
      <c r="J74" s="90"/>
      <c r="K74" s="94"/>
    </row>
    <row r="75" spans="1:11">
      <c r="A75" s="29"/>
      <c r="B75" s="64" t="s">
        <v>0</v>
      </c>
      <c r="C75" s="71">
        <v>0.22649643482548246</v>
      </c>
      <c r="D75" s="71">
        <v>0.27217900077096041</v>
      </c>
      <c r="E75" s="71">
        <v>0.22856871309587587</v>
      </c>
      <c r="F75" s="71">
        <v>0.29187993048739519</v>
      </c>
      <c r="G75" s="102"/>
      <c r="H75" s="71">
        <v>0.22613822335794156</v>
      </c>
      <c r="I75" s="71">
        <v>0.22640202181250335</v>
      </c>
      <c r="J75" s="90"/>
      <c r="K75" s="92">
        <v>-4.5776978958457057</v>
      </c>
    </row>
    <row r="76" spans="1:11">
      <c r="A76"/>
      <c r="B76" s="64" t="s">
        <v>8</v>
      </c>
      <c r="C76" s="71">
        <v>0.36465409095316237</v>
      </c>
      <c r="D76" s="71">
        <v>0.34263574482772702</v>
      </c>
      <c r="E76" s="71">
        <v>0.35984741084995336</v>
      </c>
      <c r="F76" s="71">
        <v>0.36333930841782897</v>
      </c>
      <c r="G76" s="102"/>
      <c r="H76" s="71">
        <v>0.34734703085154406</v>
      </c>
      <c r="I76" s="71">
        <v>0.33538897343194252</v>
      </c>
      <c r="J76" s="90"/>
      <c r="K76" s="92">
        <v>-0.72467713957845015</v>
      </c>
    </row>
    <row r="77" spans="1:11">
      <c r="A77"/>
      <c r="B77" s="64" t="s">
        <v>7</v>
      </c>
      <c r="C77" s="71">
        <v>0.32569637856758438</v>
      </c>
      <c r="D77" s="71">
        <v>0.30683110272183023</v>
      </c>
      <c r="E77" s="71">
        <v>0.29422056093175364</v>
      </c>
      <c r="F77" s="71">
        <v>0.29128067726321211</v>
      </c>
      <c r="G77" s="102"/>
      <c r="H77" s="71">
        <v>0.29607448359378985</v>
      </c>
      <c r="I77" s="71">
        <v>0.29355128410698927</v>
      </c>
      <c r="J77" s="90"/>
      <c r="K77" s="92">
        <v>-1.3279818614840955</v>
      </c>
    </row>
    <row r="78" spans="1:11">
      <c r="A78"/>
      <c r="B78" s="64" t="s">
        <v>151</v>
      </c>
      <c r="C78" s="71">
        <v>0.31295661051918644</v>
      </c>
      <c r="D78" s="71">
        <v>0.29189261684581708</v>
      </c>
      <c r="E78" s="71">
        <v>0.29642095918224898</v>
      </c>
      <c r="F78" s="71">
        <v>0.39389786201857668</v>
      </c>
      <c r="G78" s="102"/>
      <c r="H78" s="71">
        <v>0.31328352090118294</v>
      </c>
      <c r="I78" s="71">
        <v>0.31613226944080336</v>
      </c>
      <c r="J78" s="90"/>
      <c r="K78" s="92">
        <v>2.4239652594986283</v>
      </c>
    </row>
    <row r="79" spans="1:11">
      <c r="A79"/>
      <c r="B79" s="64" t="s">
        <v>10</v>
      </c>
      <c r="C79" s="71">
        <v>0.32439488962612034</v>
      </c>
      <c r="D79" s="71">
        <v>0.35888160332761415</v>
      </c>
      <c r="E79" s="71">
        <v>0.34956003131532665</v>
      </c>
      <c r="F79" s="71">
        <v>0.38050414486563366</v>
      </c>
      <c r="G79" s="102"/>
      <c r="H79" s="71">
        <v>0.33947672560978814</v>
      </c>
      <c r="I79" s="71">
        <v>0.3566877857878008</v>
      </c>
      <c r="J79" s="90"/>
      <c r="K79" s="92">
        <v>-0.21938175398133475</v>
      </c>
    </row>
    <row r="80" spans="1:11">
      <c r="A80" s="29"/>
      <c r="B80" s="64" t="s">
        <v>9</v>
      </c>
      <c r="C80" s="71">
        <v>0.2244991140943805</v>
      </c>
      <c r="D80" s="71">
        <v>0.21586504698952394</v>
      </c>
      <c r="E80" s="71">
        <v>0.24239473489620383</v>
      </c>
      <c r="F80" s="71">
        <v>0.23151400875752834</v>
      </c>
      <c r="G80" s="102"/>
      <c r="H80" s="71">
        <v>0.26314204543273351</v>
      </c>
      <c r="I80" s="71">
        <v>0.2371291279235834</v>
      </c>
      <c r="J80" s="90"/>
      <c r="K80" s="92">
        <v>2.1264080934059457</v>
      </c>
    </row>
    <row r="81" spans="1:11">
      <c r="B81" s="64" t="s">
        <v>200</v>
      </c>
      <c r="C81" s="71">
        <v>0.27649186702422474</v>
      </c>
      <c r="D81" s="71">
        <v>0.31582824829013112</v>
      </c>
      <c r="E81" s="71">
        <v>0.27281681328216811</v>
      </c>
      <c r="F81" s="71">
        <v>0.29264615449752185</v>
      </c>
      <c r="G81" s="102"/>
      <c r="H81" s="71">
        <v>0.26386466028374411</v>
      </c>
      <c r="I81" s="71">
        <v>0.24294485868558005</v>
      </c>
      <c r="J81" s="90"/>
      <c r="K81" s="92">
        <v>-7.288338960455107</v>
      </c>
    </row>
    <row r="82" spans="1:11">
      <c r="A82" s="29"/>
      <c r="B82" s="83" t="s">
        <v>1</v>
      </c>
      <c r="C82" s="103">
        <v>0.48654631835673029</v>
      </c>
      <c r="D82" s="103">
        <v>0.48842444477668201</v>
      </c>
      <c r="E82" s="103">
        <v>0.51645117905871085</v>
      </c>
      <c r="F82" s="103">
        <v>0.43298875003648568</v>
      </c>
      <c r="G82" s="102"/>
      <c r="H82" s="103">
        <v>0.44933285118795768</v>
      </c>
      <c r="I82" s="103">
        <v>0.42837244689035325</v>
      </c>
      <c r="J82" s="90"/>
      <c r="K82" s="104">
        <v>-6.0051997886328756</v>
      </c>
    </row>
    <row r="84" spans="1:11">
      <c r="B84" s="202" t="s">
        <v>222</v>
      </c>
    </row>
    <row r="85" spans="1:11">
      <c r="B85" s="27"/>
    </row>
  </sheetData>
  <dataConsolidate/>
  <mergeCells count="2">
    <mergeCell ref="K7:K8"/>
    <mergeCell ref="C7:F7"/>
  </mergeCells>
  <pageMargins left="0.52" right="0.31" top="0.98425196850393704" bottom="0.98425196850393704" header="0" footer="0"/>
  <pageSetup paperSize="9" scale="4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D81E05"/>
    <pageSetUpPr fitToPage="1"/>
  </sheetPr>
  <dimension ref="A1:AU89"/>
  <sheetViews>
    <sheetView showGridLines="0" showRowColHeaders="0" zoomScale="70" zoomScaleNormal="70" workbookViewId="0"/>
  </sheetViews>
  <sheetFormatPr baseColWidth="10" defaultColWidth="0" defaultRowHeight="15" customHeight="1" zeroHeight="1"/>
  <cols>
    <col min="1" max="1" width="11.140625" customWidth="1"/>
    <col min="2" max="2" width="66.7109375" customWidth="1"/>
    <col min="3" max="4" width="15.7109375" customWidth="1"/>
    <col min="5" max="5" width="17" bestFit="1" customWidth="1"/>
    <col min="6" max="6" width="15.7109375" customWidth="1"/>
    <col min="7" max="7" width="1.7109375" customWidth="1"/>
    <col min="8" max="9" width="15.7109375" customWidth="1"/>
    <col min="10" max="10" width="1.7109375" customWidth="1"/>
    <col min="11" max="11" width="17" bestFit="1" customWidth="1"/>
    <col min="12" max="12" width="2.85546875" customWidth="1"/>
    <col min="13" max="14" width="15.7109375" customWidth="1"/>
    <col min="15" max="15" width="17" bestFit="1" customWidth="1"/>
    <col min="16" max="16" width="15.7109375" customWidth="1"/>
    <col min="17" max="17" width="1.7109375" customWidth="1"/>
    <col min="18" max="19" width="15.7109375" customWidth="1"/>
    <col min="20" max="20" width="1.7109375" customWidth="1"/>
    <col min="21" max="21" width="15.42578125" bestFit="1" customWidth="1"/>
    <col min="22" max="22" width="11.42578125" customWidth="1"/>
    <col min="23" max="47" width="0" hidden="1" customWidth="1"/>
    <col min="48" max="16384" width="11.42578125" hidden="1"/>
  </cols>
  <sheetData>
    <row r="1" spans="1:22" ht="15" customHeight="1">
      <c r="A1" s="29"/>
      <c r="B1" s="2"/>
      <c r="C1" s="2"/>
      <c r="D1" s="2"/>
      <c r="E1" s="2"/>
      <c r="F1" s="2"/>
      <c r="G1" s="2"/>
      <c r="H1" s="2"/>
      <c r="I1" s="2"/>
      <c r="J1" s="2"/>
    </row>
    <row r="2" spans="1:22" ht="49.5" customHeight="1">
      <c r="B2" s="118" t="str">
        <f>+Index!B17</f>
        <v>Premiums and attributable result by Country</v>
      </c>
      <c r="C2" s="119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</row>
    <row r="3" spans="1:22" ht="15" customHeight="1"/>
    <row r="4" spans="1:22" ht="15" customHeight="1"/>
    <row r="5" spans="1:22" ht="15" customHeight="1"/>
    <row r="6" spans="1:22" ht="3.75" customHeight="1"/>
    <row r="7" spans="1:22"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</row>
    <row r="8" spans="1:22" ht="15.75">
      <c r="C8" s="72" t="s">
        <v>173</v>
      </c>
      <c r="D8" s="73"/>
      <c r="E8" s="73"/>
      <c r="F8" s="74"/>
      <c r="G8" s="75"/>
      <c r="H8" s="73"/>
      <c r="I8" s="73"/>
      <c r="J8" s="73"/>
      <c r="K8" s="74"/>
      <c r="L8" s="30"/>
      <c r="M8" s="72" t="s">
        <v>144</v>
      </c>
      <c r="N8" s="73"/>
      <c r="O8" s="73"/>
      <c r="P8" s="74"/>
      <c r="Q8" s="75"/>
      <c r="R8" s="73"/>
      <c r="S8" s="73"/>
      <c r="T8" s="73"/>
      <c r="U8" s="74"/>
    </row>
    <row r="9" spans="1:22" ht="39.75" customHeight="1">
      <c r="B9" s="116" t="s">
        <v>161</v>
      </c>
      <c r="C9" s="72">
        <v>2021</v>
      </c>
      <c r="D9" s="73"/>
      <c r="E9" s="73"/>
      <c r="F9" s="74"/>
      <c r="G9" s="32"/>
      <c r="H9" s="72">
        <v>2022</v>
      </c>
      <c r="I9" s="72">
        <v>2022</v>
      </c>
      <c r="J9" s="76"/>
      <c r="K9" s="220" t="s">
        <v>247</v>
      </c>
      <c r="L9" s="30"/>
      <c r="M9" s="72">
        <v>2021</v>
      </c>
      <c r="N9" s="73"/>
      <c r="O9" s="73"/>
      <c r="P9" s="74"/>
      <c r="Q9" s="32"/>
      <c r="R9" s="72">
        <v>2022</v>
      </c>
      <c r="S9" s="72">
        <v>2022</v>
      </c>
      <c r="T9" s="76"/>
      <c r="U9" s="220" t="s">
        <v>247</v>
      </c>
    </row>
    <row r="10" spans="1:22" ht="15.75">
      <c r="B10" s="187" t="s">
        <v>137</v>
      </c>
      <c r="C10" s="188" t="s">
        <v>218</v>
      </c>
      <c r="D10" s="188" t="s">
        <v>219</v>
      </c>
      <c r="E10" s="188" t="s">
        <v>220</v>
      </c>
      <c r="F10" s="188" t="s">
        <v>221</v>
      </c>
      <c r="G10" s="32"/>
      <c r="H10" s="188" t="s">
        <v>218</v>
      </c>
      <c r="I10" s="188" t="s">
        <v>219</v>
      </c>
      <c r="J10" s="32"/>
      <c r="K10" s="220"/>
      <c r="L10" s="30"/>
      <c r="M10" s="188" t="s">
        <v>218</v>
      </c>
      <c r="N10" s="188" t="s">
        <v>219</v>
      </c>
      <c r="O10" s="188" t="s">
        <v>220</v>
      </c>
      <c r="P10" s="188" t="s">
        <v>221</v>
      </c>
      <c r="Q10" s="32"/>
      <c r="R10" s="188" t="s">
        <v>218</v>
      </c>
      <c r="S10" s="188" t="s">
        <v>219</v>
      </c>
      <c r="T10" s="32"/>
      <c r="U10" s="220"/>
    </row>
    <row r="11" spans="1:22" ht="15.75"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</row>
    <row r="12" spans="1:22" ht="15.75">
      <c r="B12" s="68" t="s">
        <v>0</v>
      </c>
      <c r="C12" s="82">
        <v>2484.98150037</v>
      </c>
      <c r="D12" s="82">
        <v>4251.5053834700002</v>
      </c>
      <c r="E12" s="82">
        <v>5703.5293652799992</v>
      </c>
      <c r="F12" s="82">
        <v>7596.4099482800002</v>
      </c>
      <c r="G12" s="76"/>
      <c r="H12" s="82">
        <v>2541.8240164200001</v>
      </c>
      <c r="I12" s="82">
        <v>4235.8193856199996</v>
      </c>
      <c r="J12" s="96"/>
      <c r="K12" s="97">
        <v>-3.6895161678468773E-3</v>
      </c>
      <c r="L12" s="31"/>
      <c r="M12" s="82">
        <v>2484.98150037</v>
      </c>
      <c r="N12" s="82">
        <v>1766.5238831000001</v>
      </c>
      <c r="O12" s="82">
        <v>1452.023981809999</v>
      </c>
      <c r="P12" s="82">
        <v>1892.880583000001</v>
      </c>
      <c r="Q12" s="76"/>
      <c r="R12" s="82">
        <v>2541.8240164200001</v>
      </c>
      <c r="S12" s="82">
        <v>1693.9953691999995</v>
      </c>
      <c r="T12" s="96"/>
      <c r="U12" s="97">
        <v>-4.1057194071287266E-2</v>
      </c>
    </row>
    <row r="13" spans="1:22" ht="15.75">
      <c r="B13" s="64" t="s">
        <v>162</v>
      </c>
      <c r="C13" s="70">
        <v>2454.1310950900001</v>
      </c>
      <c r="D13" s="70">
        <v>4186.1114637199998</v>
      </c>
      <c r="E13" s="70">
        <v>5605.1854080100002</v>
      </c>
      <c r="F13" s="70">
        <v>7465.9946013200006</v>
      </c>
      <c r="G13" s="31"/>
      <c r="H13" s="70">
        <v>2495.2575422800001</v>
      </c>
      <c r="I13" s="70">
        <v>4138.6148472200002</v>
      </c>
      <c r="J13" s="95"/>
      <c r="K13" s="91">
        <v>-1.1346237889659922E-2</v>
      </c>
      <c r="L13" s="31"/>
      <c r="M13" s="70">
        <v>2454.1310950900001</v>
      </c>
      <c r="N13" s="70">
        <v>1731.9803686299997</v>
      </c>
      <c r="O13" s="70">
        <v>1419.0739442900003</v>
      </c>
      <c r="P13" s="70">
        <v>1860.8091933100004</v>
      </c>
      <c r="Q13" s="31"/>
      <c r="R13" s="70">
        <v>2495.2575422800001</v>
      </c>
      <c r="S13" s="70">
        <v>1643.3573049400002</v>
      </c>
      <c r="T13" s="95"/>
      <c r="U13" s="91">
        <v>-5.116863060064622E-2</v>
      </c>
    </row>
    <row r="14" spans="1:22" ht="15.75">
      <c r="B14" s="64" t="s">
        <v>153</v>
      </c>
      <c r="C14" s="70">
        <v>30.85040528</v>
      </c>
      <c r="D14" s="70">
        <v>65.393919750000109</v>
      </c>
      <c r="E14" s="70">
        <v>98.343957270000004</v>
      </c>
      <c r="F14" s="70">
        <v>130.415346959999</v>
      </c>
      <c r="G14" s="31"/>
      <c r="H14" s="70">
        <v>46.566474139999997</v>
      </c>
      <c r="I14" s="70">
        <v>97.204538400000004</v>
      </c>
      <c r="J14" s="95"/>
      <c r="K14" s="91">
        <v>0.48644612177418595</v>
      </c>
      <c r="L14" s="31"/>
      <c r="M14" s="70">
        <v>30.85040528</v>
      </c>
      <c r="N14" s="70">
        <v>34.543514470000105</v>
      </c>
      <c r="O14" s="70">
        <v>32.950037519999896</v>
      </c>
      <c r="P14" s="70">
        <v>32.071389689998995</v>
      </c>
      <c r="Q14" s="31"/>
      <c r="R14" s="70">
        <v>46.566474139999997</v>
      </c>
      <c r="S14" s="70">
        <v>50.638064260000007</v>
      </c>
      <c r="T14" s="95"/>
      <c r="U14" s="91">
        <v>0.46592102850384504</v>
      </c>
    </row>
    <row r="15" spans="1:22" ht="15.75">
      <c r="B15" s="78"/>
      <c r="C15" s="38"/>
      <c r="D15" s="38"/>
      <c r="E15" s="38"/>
      <c r="F15" s="38"/>
      <c r="G15" s="31"/>
      <c r="H15" s="38"/>
      <c r="I15" s="38"/>
      <c r="J15" s="95"/>
      <c r="K15" s="98"/>
      <c r="L15" s="31"/>
      <c r="M15" s="38"/>
      <c r="N15" s="38"/>
      <c r="O15" s="38"/>
      <c r="P15" s="38"/>
      <c r="Q15" s="31"/>
      <c r="R15" s="38"/>
      <c r="S15" s="38"/>
      <c r="T15" s="95"/>
      <c r="U15" s="98"/>
    </row>
    <row r="16" spans="1:22" ht="15.75">
      <c r="B16" s="68" t="s">
        <v>8</v>
      </c>
      <c r="C16" s="82">
        <v>729.01007247344694</v>
      </c>
      <c r="D16" s="82">
        <v>1595.55080821817</v>
      </c>
      <c r="E16" s="82">
        <v>2534.0281090499602</v>
      </c>
      <c r="F16" s="82">
        <v>3340.0827808614699</v>
      </c>
      <c r="G16" s="76"/>
      <c r="H16" s="82">
        <v>986.50371029924497</v>
      </c>
      <c r="I16" s="82">
        <v>2240.2312546733601</v>
      </c>
      <c r="J16" s="96"/>
      <c r="K16" s="97">
        <v>0.40404883575919243</v>
      </c>
      <c r="L16" s="31"/>
      <c r="M16" s="82">
        <v>729.01007247344694</v>
      </c>
      <c r="N16" s="82">
        <v>866.54073574472307</v>
      </c>
      <c r="O16" s="82">
        <v>938.47730083179022</v>
      </c>
      <c r="P16" s="82">
        <v>806.05467181150971</v>
      </c>
      <c r="Q16" s="76"/>
      <c r="R16" s="82">
        <v>986.50371029924497</v>
      </c>
      <c r="S16" s="82">
        <v>1253.727544374115</v>
      </c>
      <c r="T16" s="96"/>
      <c r="U16" s="97">
        <v>0.44681893494208974</v>
      </c>
    </row>
    <row r="17" spans="2:21" ht="15.75">
      <c r="B17" s="80"/>
      <c r="C17" s="38"/>
      <c r="D17" s="38"/>
      <c r="E17" s="38"/>
      <c r="F17" s="38"/>
      <c r="G17" s="31"/>
      <c r="H17" s="38"/>
      <c r="I17" s="38"/>
      <c r="J17" s="95"/>
      <c r="K17" s="98"/>
      <c r="L17" s="31"/>
      <c r="M17" s="38"/>
      <c r="N17" s="38"/>
      <c r="O17" s="38"/>
      <c r="P17" s="38"/>
      <c r="Q17" s="31"/>
      <c r="R17" s="38"/>
      <c r="S17" s="38"/>
      <c r="T17" s="95"/>
      <c r="U17" s="98"/>
    </row>
    <row r="18" spans="2:21" ht="15.75">
      <c r="B18" s="68" t="s">
        <v>9</v>
      </c>
      <c r="C18" s="82">
        <v>454.573865331403</v>
      </c>
      <c r="D18" s="82">
        <v>1346.9955298565001</v>
      </c>
      <c r="E18" s="82">
        <v>1741.13111401476</v>
      </c>
      <c r="F18" s="82">
        <v>2187.6590222895898</v>
      </c>
      <c r="G18" s="76"/>
      <c r="H18" s="82">
        <v>576.34337329934397</v>
      </c>
      <c r="I18" s="82">
        <v>1127.1776990462099</v>
      </c>
      <c r="J18" s="96"/>
      <c r="K18" s="97">
        <v>-0.16319121031805361</v>
      </c>
      <c r="L18" s="31"/>
      <c r="M18" s="82">
        <v>454.573865331403</v>
      </c>
      <c r="N18" s="82">
        <v>892.42166452509707</v>
      </c>
      <c r="O18" s="82">
        <v>394.13558415825992</v>
      </c>
      <c r="P18" s="82">
        <v>446.52790827482977</v>
      </c>
      <c r="Q18" s="76"/>
      <c r="R18" s="82">
        <v>576.34337329934397</v>
      </c>
      <c r="S18" s="82">
        <v>550.83432574686594</v>
      </c>
      <c r="T18" s="96"/>
      <c r="U18" s="97">
        <v>-0.3827645073587575</v>
      </c>
    </row>
    <row r="19" spans="2:21" ht="15.75">
      <c r="B19" s="64" t="s">
        <v>163</v>
      </c>
      <c r="C19" s="70">
        <v>254.78560488895999</v>
      </c>
      <c r="D19" s="70">
        <v>932.66090750216904</v>
      </c>
      <c r="E19" s="70">
        <v>1118.8545009167299</v>
      </c>
      <c r="F19" s="70">
        <v>1317.9296011767101</v>
      </c>
      <c r="G19" s="31"/>
      <c r="H19" s="70">
        <v>328.54444695768501</v>
      </c>
      <c r="I19" s="70">
        <v>608.05829674502195</v>
      </c>
      <c r="J19" s="95"/>
      <c r="K19" s="91">
        <v>-0.34803925858379797</v>
      </c>
      <c r="L19" s="31"/>
      <c r="M19" s="70">
        <v>254.78560488895999</v>
      </c>
      <c r="N19" s="70">
        <v>677.87530261320899</v>
      </c>
      <c r="O19" s="70">
        <v>186.19359341456084</v>
      </c>
      <c r="P19" s="70">
        <v>199.07510025998022</v>
      </c>
      <c r="Q19" s="31"/>
      <c r="R19" s="70">
        <v>328.54444695768501</v>
      </c>
      <c r="S19" s="70">
        <v>279.51384978733694</v>
      </c>
      <c r="T19" s="95"/>
      <c r="U19" s="91">
        <v>-0.58766184767344209</v>
      </c>
    </row>
    <row r="20" spans="2:21" ht="15.75">
      <c r="B20" s="64" t="s">
        <v>164</v>
      </c>
      <c r="C20" s="70">
        <v>49.766994057628203</v>
      </c>
      <c r="D20" s="70">
        <v>104.489018357494</v>
      </c>
      <c r="E20" s="70">
        <v>158.142892203087</v>
      </c>
      <c r="F20" s="70">
        <v>223.71073566373602</v>
      </c>
      <c r="G20" s="31"/>
      <c r="H20" s="70">
        <v>54.195870018273602</v>
      </c>
      <c r="I20" s="70">
        <v>121.04226177407601</v>
      </c>
      <c r="J20" s="95"/>
      <c r="K20" s="91">
        <v>0.15842089127440634</v>
      </c>
      <c r="L20" s="31"/>
      <c r="M20" s="70">
        <v>49.766994057628203</v>
      </c>
      <c r="N20" s="70">
        <v>54.722024299865801</v>
      </c>
      <c r="O20" s="70">
        <v>53.653873845592997</v>
      </c>
      <c r="P20" s="70">
        <v>65.567843460649016</v>
      </c>
      <c r="Q20" s="31"/>
      <c r="R20" s="70">
        <v>54.195870018273602</v>
      </c>
      <c r="S20" s="70">
        <v>66.846391755802415</v>
      </c>
      <c r="T20" s="95"/>
      <c r="U20" s="91">
        <v>0.2215628462408023</v>
      </c>
    </row>
    <row r="21" spans="2:21" ht="15.75">
      <c r="B21" s="64" t="s">
        <v>165</v>
      </c>
      <c r="C21" s="70">
        <v>77.338475338047701</v>
      </c>
      <c r="D21" s="70">
        <v>158.97023995871601</v>
      </c>
      <c r="E21" s="70">
        <v>238.325998138382</v>
      </c>
      <c r="F21" s="70">
        <v>343.40187434937701</v>
      </c>
      <c r="G21" s="31"/>
      <c r="H21" s="70">
        <v>100.260268797435</v>
      </c>
      <c r="I21" s="70">
        <v>208.98247746331299</v>
      </c>
      <c r="J21" s="95"/>
      <c r="K21" s="91">
        <v>0.31460125818256912</v>
      </c>
      <c r="L21" s="31"/>
      <c r="M21" s="70">
        <v>77.338475338047701</v>
      </c>
      <c r="N21" s="70">
        <v>81.631764620668307</v>
      </c>
      <c r="O21" s="70">
        <v>79.355758179665997</v>
      </c>
      <c r="P21" s="70">
        <v>105.07587621099501</v>
      </c>
      <c r="Q21" s="31"/>
      <c r="R21" s="70">
        <v>100.260268797435</v>
      </c>
      <c r="S21" s="70">
        <v>108.72220866587799</v>
      </c>
      <c r="T21" s="95"/>
      <c r="U21" s="91">
        <v>0.3318615513347688</v>
      </c>
    </row>
    <row r="22" spans="2:21" ht="15.75">
      <c r="B22" s="64" t="s">
        <v>154</v>
      </c>
      <c r="C22" s="70">
        <v>24.717102323999601</v>
      </c>
      <c r="D22" s="70">
        <v>40.710035839485599</v>
      </c>
      <c r="E22" s="70">
        <v>60.586863453050199</v>
      </c>
      <c r="F22" s="70">
        <v>79.316015145977104</v>
      </c>
      <c r="G22" s="31"/>
      <c r="H22" s="70">
        <v>28.506695131763699</v>
      </c>
      <c r="I22" s="70">
        <v>48.970425627017697</v>
      </c>
      <c r="J22" s="95"/>
      <c r="K22" s="91">
        <v>0.20290794682917365</v>
      </c>
      <c r="L22" s="31"/>
      <c r="M22" s="70">
        <v>24.717102323999601</v>
      </c>
      <c r="N22" s="70">
        <v>15.992933515485998</v>
      </c>
      <c r="O22" s="70">
        <v>19.8768276135646</v>
      </c>
      <c r="P22" s="70">
        <v>18.729151692926905</v>
      </c>
      <c r="Q22" s="31"/>
      <c r="R22" s="70">
        <v>28.506695131763699</v>
      </c>
      <c r="S22" s="70">
        <v>20.463730495253998</v>
      </c>
      <c r="T22" s="95"/>
      <c r="U22" s="91">
        <v>0.27954827520785452</v>
      </c>
    </row>
    <row r="23" spans="2:21" ht="15.75">
      <c r="B23" s="100" t="s">
        <v>201</v>
      </c>
      <c r="C23" s="89">
        <v>18.6035222909479</v>
      </c>
      <c r="D23" s="89">
        <v>38.508929114326698</v>
      </c>
      <c r="E23" s="89">
        <v>60.947477715410599</v>
      </c>
      <c r="F23" s="89">
        <v>80.654588406362905</v>
      </c>
      <c r="G23" s="95"/>
      <c r="H23" s="89">
        <v>22.9097773391413</v>
      </c>
      <c r="I23" s="89">
        <v>49.513199981820605</v>
      </c>
      <c r="J23" s="95"/>
      <c r="K23" s="91">
        <v>0.28575894268116447</v>
      </c>
      <c r="L23" s="95"/>
      <c r="M23" s="89">
        <v>18.6035222909479</v>
      </c>
      <c r="N23" s="89">
        <v>19.905406823378797</v>
      </c>
      <c r="O23" s="89">
        <v>22.438548601083902</v>
      </c>
      <c r="P23" s="89">
        <v>19.707110690952305</v>
      </c>
      <c r="Q23" s="95"/>
      <c r="R23" s="89">
        <v>22.9097773391413</v>
      </c>
      <c r="S23" s="89">
        <v>26.603422642679305</v>
      </c>
      <c r="T23" s="95"/>
      <c r="U23" s="91">
        <v>0.33649228467080228</v>
      </c>
    </row>
    <row r="24" spans="2:21" ht="15.75">
      <c r="B24" s="80"/>
      <c r="C24" s="38"/>
      <c r="D24" s="38"/>
      <c r="E24" s="38"/>
      <c r="F24" s="38"/>
      <c r="G24" s="31"/>
      <c r="H24" s="38"/>
      <c r="I24" s="38"/>
      <c r="J24" s="95"/>
      <c r="K24" s="98"/>
      <c r="L24" s="31"/>
      <c r="M24" s="38"/>
      <c r="N24" s="38"/>
      <c r="O24" s="38"/>
      <c r="P24" s="38"/>
      <c r="Q24" s="31"/>
      <c r="R24" s="38"/>
      <c r="S24" s="38"/>
      <c r="T24" s="95"/>
      <c r="U24" s="98"/>
    </row>
    <row r="25" spans="2:21" ht="15.75">
      <c r="B25" s="68" t="s">
        <v>10</v>
      </c>
      <c r="C25" s="82">
        <v>389.67595278896601</v>
      </c>
      <c r="D25" s="82">
        <v>763.40442870965603</v>
      </c>
      <c r="E25" s="82">
        <v>1171.4458586271201</v>
      </c>
      <c r="F25" s="82">
        <v>1631.10728055001</v>
      </c>
      <c r="G25" s="76"/>
      <c r="H25" s="82">
        <v>489.18737477133499</v>
      </c>
      <c r="I25" s="82">
        <v>962.70182110089797</v>
      </c>
      <c r="J25" s="96"/>
      <c r="K25" s="97">
        <v>0.26106397198678066</v>
      </c>
      <c r="L25" s="31"/>
      <c r="M25" s="82">
        <v>389.67595278896601</v>
      </c>
      <c r="N25" s="82">
        <v>373.72847592069002</v>
      </c>
      <c r="O25" s="82">
        <v>408.04142991746403</v>
      </c>
      <c r="P25" s="82">
        <v>459.66142192288999</v>
      </c>
      <c r="Q25" s="76"/>
      <c r="R25" s="82">
        <v>489.18737477133499</v>
      </c>
      <c r="S25" s="82">
        <v>473.51444632956299</v>
      </c>
      <c r="T25" s="96"/>
      <c r="U25" s="97">
        <v>0.26700125047482021</v>
      </c>
    </row>
    <row r="26" spans="2:21" ht="15.75">
      <c r="B26" s="64" t="s">
        <v>155</v>
      </c>
      <c r="C26" s="70">
        <v>102.543698852402</v>
      </c>
      <c r="D26" s="70">
        <v>183.94547999669899</v>
      </c>
      <c r="E26" s="70">
        <v>283.89455413009597</v>
      </c>
      <c r="F26" s="70">
        <v>364.65774306562901</v>
      </c>
      <c r="G26" s="31"/>
      <c r="H26" s="70">
        <v>106.080865335761</v>
      </c>
      <c r="I26" s="70">
        <v>205.531273361373</v>
      </c>
      <c r="J26" s="95"/>
      <c r="K26" s="91">
        <v>0.1173488653543505</v>
      </c>
      <c r="L26" s="31"/>
      <c r="M26" s="70">
        <v>102.543698852402</v>
      </c>
      <c r="N26" s="70">
        <v>81.40178114429699</v>
      </c>
      <c r="O26" s="70">
        <v>99.949074133396977</v>
      </c>
      <c r="P26" s="70">
        <v>80.763188935533037</v>
      </c>
      <c r="Q26" s="31"/>
      <c r="R26" s="70">
        <v>106.080865335761</v>
      </c>
      <c r="S26" s="70">
        <v>99.450408025611992</v>
      </c>
      <c r="T26" s="95"/>
      <c r="U26" s="91">
        <v>0.22172275136487588</v>
      </c>
    </row>
    <row r="27" spans="2:21" ht="15.75">
      <c r="B27" s="64" t="s">
        <v>166</v>
      </c>
      <c r="C27" s="70">
        <v>122.13693327748</v>
      </c>
      <c r="D27" s="70">
        <v>242.63979879614999</v>
      </c>
      <c r="E27" s="70">
        <v>375.12013747145005</v>
      </c>
      <c r="F27" s="70">
        <v>517.07784851425004</v>
      </c>
      <c r="G27" s="31"/>
      <c r="H27" s="70">
        <v>176.39768997633001</v>
      </c>
      <c r="I27" s="70">
        <v>323.19308355896999</v>
      </c>
      <c r="J27" s="95"/>
      <c r="K27" s="91">
        <v>0.33198710665967696</v>
      </c>
      <c r="L27" s="31"/>
      <c r="M27" s="70">
        <v>122.13693327748</v>
      </c>
      <c r="N27" s="70">
        <v>120.50286551866999</v>
      </c>
      <c r="O27" s="70">
        <v>132.48033867530006</v>
      </c>
      <c r="P27" s="70">
        <v>141.95771104279999</v>
      </c>
      <c r="Q27" s="31"/>
      <c r="R27" s="70">
        <v>176.39768997633001</v>
      </c>
      <c r="S27" s="70">
        <v>146.79539358263997</v>
      </c>
      <c r="T27" s="95"/>
      <c r="U27" s="91">
        <v>0.21819006503124505</v>
      </c>
    </row>
    <row r="28" spans="2:21" ht="15.75">
      <c r="B28" s="64" t="s">
        <v>156</v>
      </c>
      <c r="C28" s="70">
        <v>47.530164483213703</v>
      </c>
      <c r="D28" s="70">
        <v>88.508847933423013</v>
      </c>
      <c r="E28" s="70">
        <v>131.026948758217</v>
      </c>
      <c r="F28" s="70">
        <v>183.75666786564798</v>
      </c>
      <c r="G28" s="31"/>
      <c r="H28" s="70">
        <v>63.104658503170803</v>
      </c>
      <c r="I28" s="70">
        <v>117.613295205841</v>
      </c>
      <c r="J28" s="95"/>
      <c r="K28" s="91">
        <v>0.32883093557279786</v>
      </c>
      <c r="L28" s="31"/>
      <c r="M28" s="70">
        <v>47.530164483213703</v>
      </c>
      <c r="N28" s="70">
        <v>40.97868345020931</v>
      </c>
      <c r="O28" s="70">
        <v>42.51810082479399</v>
      </c>
      <c r="P28" s="70">
        <v>52.729719107430981</v>
      </c>
      <c r="Q28" s="31"/>
      <c r="R28" s="70">
        <v>63.104658503170803</v>
      </c>
      <c r="S28" s="70">
        <v>54.508636702670195</v>
      </c>
      <c r="T28" s="95"/>
      <c r="U28" s="91">
        <v>0.33017052070255754</v>
      </c>
    </row>
    <row r="29" spans="2:21" ht="15.75">
      <c r="B29" s="64" t="s">
        <v>157</v>
      </c>
      <c r="C29" s="70">
        <v>62.794139339308501</v>
      </c>
      <c r="D29" s="70">
        <v>139.79370451147099</v>
      </c>
      <c r="E29" s="70">
        <v>219.37735590004797</v>
      </c>
      <c r="F29" s="70">
        <v>338.91889514463696</v>
      </c>
      <c r="G29" s="31"/>
      <c r="H29" s="70">
        <v>76.296569229925993</v>
      </c>
      <c r="I29" s="70">
        <v>181.80455364386802</v>
      </c>
      <c r="J29" s="95"/>
      <c r="K29" s="91">
        <v>0.30052032227924658</v>
      </c>
      <c r="L29" s="31"/>
      <c r="M29" s="70">
        <v>62.794139339308501</v>
      </c>
      <c r="N29" s="70">
        <v>76.999565172162491</v>
      </c>
      <c r="O29" s="70">
        <v>79.583651388576982</v>
      </c>
      <c r="P29" s="70">
        <v>119.54153924458899</v>
      </c>
      <c r="Q29" s="31"/>
      <c r="R29" s="70">
        <v>76.296569229925993</v>
      </c>
      <c r="S29" s="70">
        <v>105.50798441394203</v>
      </c>
      <c r="T29" s="95"/>
      <c r="U29" s="91">
        <v>0.37024130172732628</v>
      </c>
    </row>
    <row r="30" spans="2:21" ht="15.75">
      <c r="B30" s="100" t="s">
        <v>202</v>
      </c>
      <c r="C30" s="89">
        <v>23.684071219388102</v>
      </c>
      <c r="D30" s="89">
        <v>47.754831723605299</v>
      </c>
      <c r="E30" s="89">
        <v>71.186344990430598</v>
      </c>
      <c r="F30" s="89">
        <v>94.1635660139506</v>
      </c>
      <c r="G30" s="95"/>
      <c r="H30" s="89">
        <v>31.217426577967199</v>
      </c>
      <c r="I30" s="89">
        <v>60.243014334504601</v>
      </c>
      <c r="J30" s="95"/>
      <c r="K30" s="91">
        <v>0.26150615885693446</v>
      </c>
      <c r="L30" s="95"/>
      <c r="M30" s="89">
        <v>23.684071219388102</v>
      </c>
      <c r="N30" s="89">
        <v>24.070760504217198</v>
      </c>
      <c r="O30" s="89">
        <v>23.431513266825299</v>
      </c>
      <c r="P30" s="89">
        <v>22.977221023520002</v>
      </c>
      <c r="Q30" s="95"/>
      <c r="R30" s="89">
        <v>31.217426577967199</v>
      </c>
      <c r="S30" s="89">
        <v>29.025587756537401</v>
      </c>
      <c r="T30" s="95"/>
      <c r="U30" s="91">
        <v>0.20584423377284311</v>
      </c>
    </row>
    <row r="31" spans="2:21" ht="15.75">
      <c r="B31" s="100" t="s">
        <v>203</v>
      </c>
      <c r="C31" s="89">
        <v>15.061847476510099</v>
      </c>
      <c r="D31" s="89">
        <v>29.129383058726397</v>
      </c>
      <c r="E31" s="89">
        <v>42.676040776941804</v>
      </c>
      <c r="F31" s="89">
        <v>62.7431050407695</v>
      </c>
      <c r="G31" s="95"/>
      <c r="H31" s="89">
        <v>15.697126025653501</v>
      </c>
      <c r="I31" s="89">
        <v>33.112934689226499</v>
      </c>
      <c r="J31" s="95"/>
      <c r="K31" s="91">
        <v>0.13675372466588284</v>
      </c>
      <c r="L31" s="95"/>
      <c r="M31" s="89">
        <v>15.061847476510099</v>
      </c>
      <c r="N31" s="89">
        <v>14.067535582216298</v>
      </c>
      <c r="O31" s="89">
        <v>13.546657718215407</v>
      </c>
      <c r="P31" s="89">
        <v>20.067064263827696</v>
      </c>
      <c r="Q31" s="95"/>
      <c r="R31" s="89">
        <v>15.697126025653501</v>
      </c>
      <c r="S31" s="89">
        <v>17.415808663572996</v>
      </c>
      <c r="T31" s="95"/>
      <c r="U31" s="91">
        <v>0.23801418960613624</v>
      </c>
    </row>
    <row r="32" spans="2:21" ht="15.75">
      <c r="B32" s="78" t="s">
        <v>241</v>
      </c>
      <c r="C32" s="38">
        <v>4.1628630965386497</v>
      </c>
      <c r="D32" s="38">
        <v>7.3957052901904499</v>
      </c>
      <c r="E32" s="38">
        <v>9.8754637751724399</v>
      </c>
      <c r="F32" s="38">
        <v>13.351857222785</v>
      </c>
      <c r="G32" s="31"/>
      <c r="H32" s="38">
        <v>3.1814944093600004</v>
      </c>
      <c r="I32" s="38">
        <v>5.7248704450200005</v>
      </c>
      <c r="J32" s="95"/>
      <c r="K32" s="98">
        <v>-0.22591960869325323</v>
      </c>
      <c r="L32" s="31"/>
      <c r="M32" s="38">
        <v>4.1628630965386497</v>
      </c>
      <c r="N32" s="38">
        <v>3.2328421936518001</v>
      </c>
      <c r="O32" s="38">
        <v>2.47975848498199</v>
      </c>
      <c r="P32" s="38">
        <v>3.4763934476125602</v>
      </c>
      <c r="Q32" s="31"/>
      <c r="R32" s="38">
        <v>3.1814944093600004</v>
      </c>
      <c r="S32" s="38">
        <v>2.5433760356600001</v>
      </c>
      <c r="T32" s="95"/>
      <c r="U32" s="98">
        <v>-0.21326935145355269</v>
      </c>
    </row>
    <row r="33" spans="2:21" ht="15.75">
      <c r="B33" s="78"/>
      <c r="C33" s="38"/>
      <c r="D33" s="38"/>
      <c r="E33" s="38"/>
      <c r="F33" s="38"/>
      <c r="G33" s="31"/>
      <c r="H33" s="38"/>
      <c r="I33" s="38"/>
      <c r="J33" s="95"/>
      <c r="K33" s="98"/>
      <c r="L33" s="31"/>
      <c r="M33" s="38"/>
      <c r="N33" s="38"/>
      <c r="O33" s="38"/>
      <c r="P33" s="38"/>
      <c r="Q33" s="31"/>
      <c r="R33" s="38"/>
      <c r="S33" s="38"/>
      <c r="T33" s="95"/>
      <c r="U33" s="98"/>
    </row>
    <row r="34" spans="2:21" ht="15.75">
      <c r="B34" s="68" t="s">
        <v>7</v>
      </c>
      <c r="C34" s="82">
        <v>454.74872527300101</v>
      </c>
      <c r="D34" s="82">
        <v>1025.32050022214</v>
      </c>
      <c r="E34" s="82">
        <v>1542.49939606763</v>
      </c>
      <c r="F34" s="82">
        <v>2073.09542955085</v>
      </c>
      <c r="G34" s="76"/>
      <c r="H34" s="82">
        <v>540.15220159352805</v>
      </c>
      <c r="I34" s="82">
        <v>1269.29695645832</v>
      </c>
      <c r="J34" s="96"/>
      <c r="K34" s="97">
        <v>0.23795140756799599</v>
      </c>
      <c r="L34" s="31"/>
      <c r="M34" s="82">
        <v>454.74872527300101</v>
      </c>
      <c r="N34" s="82">
        <v>570.57177494913901</v>
      </c>
      <c r="O34" s="82">
        <v>517.17889584548993</v>
      </c>
      <c r="P34" s="82">
        <v>530.59603348322003</v>
      </c>
      <c r="Q34" s="76"/>
      <c r="R34" s="82">
        <v>540.15220159352805</v>
      </c>
      <c r="S34" s="82">
        <v>729.14475486479193</v>
      </c>
      <c r="T34" s="96"/>
      <c r="U34" s="97">
        <v>0.27791942552676774</v>
      </c>
    </row>
    <row r="35" spans="2:21" ht="15.75">
      <c r="B35" s="64" t="s">
        <v>167</v>
      </c>
      <c r="C35" s="70">
        <v>396.30811948559898</v>
      </c>
      <c r="D35" s="70">
        <v>829.32052557879899</v>
      </c>
      <c r="E35" s="70">
        <v>1270.7788274653501</v>
      </c>
      <c r="F35" s="70">
        <v>1737.99335246804</v>
      </c>
      <c r="G35" s="31"/>
      <c r="H35" s="70">
        <v>486.70135231986001</v>
      </c>
      <c r="I35" s="70">
        <v>1065.2176384094701</v>
      </c>
      <c r="J35" s="95"/>
      <c r="K35" s="91">
        <v>0.28444624913393268</v>
      </c>
      <c r="L35" s="31"/>
      <c r="M35" s="70">
        <v>396.30811948559898</v>
      </c>
      <c r="N35" s="70">
        <v>433.01240609320001</v>
      </c>
      <c r="O35" s="70">
        <v>441.45830188655111</v>
      </c>
      <c r="P35" s="70">
        <v>467.21452500268992</v>
      </c>
      <c r="Q35" s="31"/>
      <c r="R35" s="70">
        <v>486.70135231986001</v>
      </c>
      <c r="S35" s="70">
        <v>578.51628608961005</v>
      </c>
      <c r="T35" s="95"/>
      <c r="U35" s="91">
        <v>0.33602704668256622</v>
      </c>
    </row>
    <row r="36" spans="2:21" ht="15.75">
      <c r="B36" s="64" t="s">
        <v>158</v>
      </c>
      <c r="C36" s="70">
        <v>58.440605787402198</v>
      </c>
      <c r="D36" s="70">
        <v>195.99997464334601</v>
      </c>
      <c r="E36" s="70">
        <v>271.72056860227701</v>
      </c>
      <c r="F36" s="70">
        <v>335.10207708281501</v>
      </c>
      <c r="G36" s="31"/>
      <c r="H36" s="70">
        <v>53.450849273668801</v>
      </c>
      <c r="I36" s="70">
        <v>204.07931804885101</v>
      </c>
      <c r="J36" s="95"/>
      <c r="K36" s="91">
        <v>4.1221145156812834E-2</v>
      </c>
      <c r="L36" s="31"/>
      <c r="M36" s="70">
        <v>58.440605787402198</v>
      </c>
      <c r="N36" s="70">
        <v>137.5593688559438</v>
      </c>
      <c r="O36" s="70">
        <v>75.720593958931005</v>
      </c>
      <c r="P36" s="70">
        <v>63.381508480538002</v>
      </c>
      <c r="Q36" s="31"/>
      <c r="R36" s="70">
        <v>53.450849273668801</v>
      </c>
      <c r="S36" s="70">
        <v>150.6284687751822</v>
      </c>
      <c r="T36" s="95"/>
      <c r="U36" s="91">
        <v>9.5006977917474603E-2</v>
      </c>
    </row>
    <row r="37" spans="2:21" ht="15.75">
      <c r="B37" s="78"/>
      <c r="C37" s="38"/>
      <c r="D37" s="38"/>
      <c r="E37" s="38"/>
      <c r="F37" s="38"/>
      <c r="G37" s="31"/>
      <c r="H37" s="38"/>
      <c r="I37" s="38"/>
      <c r="J37" s="95"/>
      <c r="K37" s="98"/>
      <c r="L37" s="31"/>
      <c r="M37" s="38"/>
      <c r="N37" s="38"/>
      <c r="O37" s="38"/>
      <c r="P37" s="38"/>
      <c r="Q37" s="31"/>
      <c r="R37" s="38"/>
      <c r="S37" s="38"/>
      <c r="T37" s="95"/>
      <c r="U37" s="98"/>
    </row>
    <row r="38" spans="2:21" ht="15.75">
      <c r="B38" s="68" t="s">
        <v>151</v>
      </c>
      <c r="C38" s="82">
        <v>430.65501704100103</v>
      </c>
      <c r="D38" s="82">
        <v>737.67789622532405</v>
      </c>
      <c r="E38" s="82">
        <v>1028.64640800135</v>
      </c>
      <c r="F38" s="82">
        <v>1360.8456495821101</v>
      </c>
      <c r="G38" s="76"/>
      <c r="H38" s="82">
        <v>405.87406675579399</v>
      </c>
      <c r="I38" s="82">
        <v>708.27096430685503</v>
      </c>
      <c r="J38" s="96"/>
      <c r="K38" s="97">
        <v>-3.9864190141718242E-2</v>
      </c>
      <c r="L38" s="31"/>
      <c r="M38" s="82">
        <v>430.65501704100103</v>
      </c>
      <c r="N38" s="82">
        <v>307.02287918432302</v>
      </c>
      <c r="O38" s="82">
        <v>290.96851177602593</v>
      </c>
      <c r="P38" s="82">
        <v>332.19924158076014</v>
      </c>
      <c r="Q38" s="76"/>
      <c r="R38" s="82">
        <v>405.87406675579399</v>
      </c>
      <c r="S38" s="82">
        <v>302.39689755106104</v>
      </c>
      <c r="T38" s="96"/>
      <c r="U38" s="97">
        <v>-1.5067221197169271E-2</v>
      </c>
    </row>
    <row r="39" spans="2:21" ht="15.75">
      <c r="B39" s="64" t="s">
        <v>168</v>
      </c>
      <c r="C39" s="70">
        <v>80.105044264426709</v>
      </c>
      <c r="D39" s="70">
        <v>153.29319778768499</v>
      </c>
      <c r="E39" s="70">
        <v>227.98699232002699</v>
      </c>
      <c r="F39" s="70">
        <v>304.12945260067301</v>
      </c>
      <c r="G39" s="31"/>
      <c r="H39" s="70">
        <v>74.571104474130308</v>
      </c>
      <c r="I39" s="70">
        <v>149.83190497137099</v>
      </c>
      <c r="J39" s="95"/>
      <c r="K39" s="91">
        <v>-2.2579559081988616E-2</v>
      </c>
      <c r="L39" s="31"/>
      <c r="M39" s="70">
        <v>80.105044264426709</v>
      </c>
      <c r="N39" s="70">
        <v>73.188153523258279</v>
      </c>
      <c r="O39" s="70">
        <v>74.693794532341997</v>
      </c>
      <c r="P39" s="70">
        <v>76.14246028064602</v>
      </c>
      <c r="Q39" s="31"/>
      <c r="R39" s="70">
        <v>74.571104474130308</v>
      </c>
      <c r="S39" s="70">
        <v>75.26080049724068</v>
      </c>
      <c r="T39" s="95"/>
      <c r="U39" s="91">
        <v>2.8319432506570069E-2</v>
      </c>
    </row>
    <row r="40" spans="2:21" ht="15.75">
      <c r="B40" s="64" t="s">
        <v>169</v>
      </c>
      <c r="C40" s="70">
        <v>66.026822239999987</v>
      </c>
      <c r="D40" s="70">
        <v>122.56988561</v>
      </c>
      <c r="E40" s="70">
        <v>169.74419140000001</v>
      </c>
      <c r="F40" s="70">
        <v>217.75344263</v>
      </c>
      <c r="G40" s="31"/>
      <c r="H40" s="70">
        <v>52.47283856</v>
      </c>
      <c r="I40" s="70">
        <v>106.7029757</v>
      </c>
      <c r="J40" s="95"/>
      <c r="K40" s="91">
        <v>-0.12945194352621214</v>
      </c>
      <c r="L40" s="31"/>
      <c r="M40" s="70">
        <v>66.026822239999987</v>
      </c>
      <c r="N40" s="70">
        <v>56.543063370000013</v>
      </c>
      <c r="O40" s="70">
        <v>47.174305790000005</v>
      </c>
      <c r="P40" s="70">
        <v>48.00925122999999</v>
      </c>
      <c r="Q40" s="31"/>
      <c r="R40" s="70">
        <v>52.47283856</v>
      </c>
      <c r="S40" s="70">
        <v>54.230137139999997</v>
      </c>
      <c r="T40" s="95"/>
      <c r="U40" s="91">
        <v>-4.0905569881577779E-2</v>
      </c>
    </row>
    <row r="41" spans="2:21" ht="15.75">
      <c r="B41" s="64" t="s">
        <v>170</v>
      </c>
      <c r="C41" s="70">
        <v>159.19581135000001</v>
      </c>
      <c r="D41" s="70">
        <v>223.1630821</v>
      </c>
      <c r="E41" s="70">
        <v>297.15090902000003</v>
      </c>
      <c r="F41" s="70">
        <v>372.82355054000004</v>
      </c>
      <c r="G41" s="31"/>
      <c r="H41" s="70">
        <v>159.28003021000001</v>
      </c>
      <c r="I41" s="70">
        <v>224.1415662</v>
      </c>
      <c r="J41" s="95"/>
      <c r="K41" s="91">
        <v>4.3846145643460033E-3</v>
      </c>
      <c r="L41" s="31"/>
      <c r="M41" s="70">
        <v>159.19581135000001</v>
      </c>
      <c r="N41" s="70">
        <v>63.967270749999983</v>
      </c>
      <c r="O41" s="70">
        <v>73.987826920000032</v>
      </c>
      <c r="P41" s="70">
        <v>75.672641520000013</v>
      </c>
      <c r="Q41" s="31"/>
      <c r="R41" s="70">
        <v>159.28003021000001</v>
      </c>
      <c r="S41" s="70">
        <v>64.861535989999993</v>
      </c>
      <c r="T41" s="95"/>
      <c r="U41" s="91">
        <v>1.3980043692891339E-2</v>
      </c>
    </row>
    <row r="42" spans="2:21" ht="15.75">
      <c r="B42" s="64" t="s">
        <v>159</v>
      </c>
      <c r="C42" s="70">
        <v>109.70162367</v>
      </c>
      <c r="D42" s="70">
        <v>209.73843667</v>
      </c>
      <c r="E42" s="70">
        <v>292.53049634000001</v>
      </c>
      <c r="F42" s="70">
        <v>405.24594897000003</v>
      </c>
      <c r="G42" s="31"/>
      <c r="H42" s="70">
        <v>102.74334880000001</v>
      </c>
      <c r="I42" s="70">
        <v>196.6367951</v>
      </c>
      <c r="J42" s="95"/>
      <c r="K42" s="91">
        <v>-6.2466573976681095E-2</v>
      </c>
      <c r="L42" s="31"/>
      <c r="M42" s="70">
        <v>109.70162367</v>
      </c>
      <c r="N42" s="70">
        <v>100.036813</v>
      </c>
      <c r="O42" s="70">
        <v>82.792059670000015</v>
      </c>
      <c r="P42" s="70">
        <v>112.71545263000002</v>
      </c>
      <c r="Q42" s="31"/>
      <c r="R42" s="70">
        <v>102.74334880000001</v>
      </c>
      <c r="S42" s="70">
        <v>93.893446299999994</v>
      </c>
      <c r="T42" s="95"/>
      <c r="U42" s="91">
        <v>-6.1411059746575507E-2</v>
      </c>
    </row>
    <row r="43" spans="2:21" ht="15.75">
      <c r="B43" s="64" t="s">
        <v>171</v>
      </c>
      <c r="C43" s="70">
        <v>5.3626107391296003</v>
      </c>
      <c r="D43" s="70">
        <v>10.1605311094148</v>
      </c>
      <c r="E43" s="70">
        <v>14.6377764881407</v>
      </c>
      <c r="F43" s="70">
        <v>24.8663049012298</v>
      </c>
      <c r="G43" s="31"/>
      <c r="H43" s="70">
        <v>4.9519391589769803</v>
      </c>
      <c r="I43" s="70">
        <v>10.0754397257469</v>
      </c>
      <c r="J43" s="95"/>
      <c r="K43" s="91">
        <v>-8.3746984042057972E-3</v>
      </c>
      <c r="L43" s="31"/>
      <c r="M43" s="70">
        <v>5.3626107391296003</v>
      </c>
      <c r="N43" s="70">
        <v>4.7979203702851994</v>
      </c>
      <c r="O43" s="70">
        <v>4.4772453787259003</v>
      </c>
      <c r="P43" s="70">
        <v>10.2285284130891</v>
      </c>
      <c r="Q43" s="31"/>
      <c r="R43" s="70">
        <v>4.9519391589769803</v>
      </c>
      <c r="S43" s="70">
        <v>5.1235005667699198</v>
      </c>
      <c r="T43" s="95"/>
      <c r="U43" s="91">
        <v>6.7858607762881079E-2</v>
      </c>
    </row>
    <row r="44" spans="2:21" ht="15.75">
      <c r="B44" s="83" t="s">
        <v>160</v>
      </c>
      <c r="C44" s="77">
        <v>10.2631047774442</v>
      </c>
      <c r="D44" s="77">
        <v>18.752762948223399</v>
      </c>
      <c r="E44" s="77">
        <v>26.596042433178901</v>
      </c>
      <c r="F44" s="77">
        <v>36.026949940209803</v>
      </c>
      <c r="G44" s="31"/>
      <c r="H44" s="77">
        <v>11.8548055526868</v>
      </c>
      <c r="I44" s="77">
        <v>20.8822826097371</v>
      </c>
      <c r="J44" s="95"/>
      <c r="K44" s="99">
        <v>0.1135576484059085</v>
      </c>
      <c r="L44" s="31"/>
      <c r="M44" s="77">
        <v>10.2631047774442</v>
      </c>
      <c r="N44" s="77">
        <v>8.4896581707791992</v>
      </c>
      <c r="O44" s="77">
        <v>7.8432794849555023</v>
      </c>
      <c r="P44" s="77">
        <v>9.4309075070309021</v>
      </c>
      <c r="Q44" s="31"/>
      <c r="R44" s="77">
        <v>11.8548055526868</v>
      </c>
      <c r="S44" s="77">
        <v>9.0274770570502998</v>
      </c>
      <c r="T44" s="95"/>
      <c r="U44" s="99">
        <v>6.3349887056964801E-2</v>
      </c>
    </row>
    <row r="45" spans="2:21" ht="15.75">
      <c r="B45" s="78"/>
      <c r="C45" s="38"/>
      <c r="D45" s="38"/>
      <c r="E45" s="38"/>
      <c r="F45" s="38"/>
      <c r="G45" s="31"/>
      <c r="H45" s="38"/>
      <c r="I45" s="38"/>
      <c r="J45" s="31"/>
      <c r="K45" s="79"/>
      <c r="L45" s="31"/>
      <c r="M45" s="38"/>
      <c r="N45" s="38"/>
      <c r="O45" s="38"/>
      <c r="P45" s="38"/>
      <c r="Q45" s="31"/>
      <c r="R45" s="38"/>
      <c r="S45" s="38"/>
      <c r="T45" s="31"/>
      <c r="U45" s="79"/>
    </row>
    <row r="46" spans="2:21">
      <c r="B46" s="39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</row>
    <row r="47" spans="2:21" ht="15.75">
      <c r="C47" s="72" t="s">
        <v>173</v>
      </c>
      <c r="D47" s="73"/>
      <c r="E47" s="73"/>
      <c r="F47" s="74"/>
      <c r="G47" s="75"/>
      <c r="H47" s="73"/>
      <c r="I47" s="73"/>
      <c r="J47" s="73"/>
      <c r="K47" s="74"/>
      <c r="L47" s="30"/>
      <c r="M47" s="72" t="s">
        <v>144</v>
      </c>
      <c r="N47" s="73"/>
      <c r="O47" s="73"/>
      <c r="P47" s="74"/>
      <c r="Q47" s="75"/>
      <c r="R47" s="73"/>
      <c r="S47" s="73"/>
      <c r="T47" s="73"/>
      <c r="U47" s="74"/>
    </row>
    <row r="48" spans="2:21" ht="39.75" customHeight="1">
      <c r="B48" s="116" t="s">
        <v>172</v>
      </c>
      <c r="C48" s="72">
        <v>2021</v>
      </c>
      <c r="D48" s="73"/>
      <c r="E48" s="73"/>
      <c r="F48" s="74"/>
      <c r="G48" s="32"/>
      <c r="H48" s="72">
        <v>2022</v>
      </c>
      <c r="I48" s="72">
        <v>2022</v>
      </c>
      <c r="J48" s="76"/>
      <c r="K48" s="220" t="s">
        <v>247</v>
      </c>
      <c r="L48" s="30"/>
      <c r="M48" s="72">
        <v>2021</v>
      </c>
      <c r="N48" s="73"/>
      <c r="O48" s="73"/>
      <c r="P48" s="74"/>
      <c r="Q48" s="32"/>
      <c r="R48" s="72">
        <v>2022</v>
      </c>
      <c r="S48" s="72">
        <v>2022</v>
      </c>
      <c r="T48" s="76"/>
      <c r="U48" s="220" t="s">
        <v>247</v>
      </c>
    </row>
    <row r="49" spans="2:21" ht="15.6" customHeight="1">
      <c r="B49" s="187" t="s">
        <v>137</v>
      </c>
      <c r="C49" s="188" t="s">
        <v>218</v>
      </c>
      <c r="D49" s="188" t="s">
        <v>219</v>
      </c>
      <c r="E49" s="188" t="s">
        <v>220</v>
      </c>
      <c r="F49" s="188" t="s">
        <v>221</v>
      </c>
      <c r="G49" s="32"/>
      <c r="H49" s="188" t="s">
        <v>218</v>
      </c>
      <c r="I49" s="188" t="s">
        <v>219</v>
      </c>
      <c r="J49" s="32"/>
      <c r="K49" s="220"/>
      <c r="L49" s="30"/>
      <c r="M49" s="188" t="s">
        <v>218</v>
      </c>
      <c r="N49" s="188" t="s">
        <v>219</v>
      </c>
      <c r="O49" s="188" t="s">
        <v>220</v>
      </c>
      <c r="P49" s="188" t="s">
        <v>221</v>
      </c>
      <c r="Q49" s="32"/>
      <c r="R49" s="188" t="s">
        <v>218</v>
      </c>
      <c r="S49" s="188" t="s">
        <v>219</v>
      </c>
      <c r="T49" s="32"/>
      <c r="U49" s="220"/>
    </row>
    <row r="50" spans="2:21" ht="15.75">
      <c r="B50" s="80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</row>
    <row r="51" spans="2:21" ht="15.75">
      <c r="B51" s="68" t="s">
        <v>0</v>
      </c>
      <c r="C51" s="82">
        <v>108.29247753404501</v>
      </c>
      <c r="D51" s="82">
        <v>206.036991893806</v>
      </c>
      <c r="E51" s="82">
        <v>329.85515356885799</v>
      </c>
      <c r="F51" s="82">
        <v>540.69127856615</v>
      </c>
      <c r="G51" s="76"/>
      <c r="H51" s="82">
        <v>102.20632737956799</v>
      </c>
      <c r="I51" s="82">
        <v>183.65171869460602</v>
      </c>
      <c r="J51" s="96"/>
      <c r="K51" s="97">
        <v>-0.10864686478599742</v>
      </c>
      <c r="L51" s="31"/>
      <c r="M51" s="82">
        <v>108.29247753404501</v>
      </c>
      <c r="N51" s="82">
        <v>97.744514359760998</v>
      </c>
      <c r="O51" s="82">
        <v>123.81816167505198</v>
      </c>
      <c r="P51" s="82">
        <v>210.83612499729202</v>
      </c>
      <c r="Q51" s="76"/>
      <c r="R51" s="82">
        <v>102.20632737956799</v>
      </c>
      <c r="S51" s="82">
        <v>81.445391315038023</v>
      </c>
      <c r="T51" s="96"/>
      <c r="U51" s="97">
        <v>-0.16675230473530206</v>
      </c>
    </row>
    <row r="52" spans="2:21" ht="15.75">
      <c r="B52" s="64" t="s">
        <v>162</v>
      </c>
      <c r="C52" s="70">
        <v>107.281225168891</v>
      </c>
      <c r="D52" s="70">
        <v>204.026438068602</v>
      </c>
      <c r="E52" s="70">
        <v>327.46984901099199</v>
      </c>
      <c r="F52" s="70">
        <v>534.04920817832601</v>
      </c>
      <c r="G52" s="31"/>
      <c r="H52" s="70">
        <v>97.911300536432805</v>
      </c>
      <c r="I52" s="70">
        <v>175.888056679247</v>
      </c>
      <c r="J52" s="95"/>
      <c r="K52" s="91">
        <v>-0.1379153684969677</v>
      </c>
      <c r="L52" s="31"/>
      <c r="M52" s="70">
        <v>107.281225168891</v>
      </c>
      <c r="N52" s="70">
        <v>96.745212899711007</v>
      </c>
      <c r="O52" s="70">
        <v>123.44341094238999</v>
      </c>
      <c r="P52" s="70">
        <v>206.57935916733402</v>
      </c>
      <c r="Q52" s="31"/>
      <c r="R52" s="70">
        <v>97.911300536432805</v>
      </c>
      <c r="S52" s="70">
        <v>77.976756142814196</v>
      </c>
      <c r="T52" s="95"/>
      <c r="U52" s="91">
        <v>-0.19399881600707991</v>
      </c>
    </row>
    <row r="53" spans="2:21" ht="15.75">
      <c r="B53" s="64" t="s">
        <v>153</v>
      </c>
      <c r="C53" s="70">
        <v>1.01125236515401</v>
      </c>
      <c r="D53" s="70">
        <v>2.0105538252047701</v>
      </c>
      <c r="E53" s="70">
        <v>2.3853045578659997</v>
      </c>
      <c r="F53" s="70">
        <v>6.6420703878209393</v>
      </c>
      <c r="G53" s="31"/>
      <c r="H53" s="70">
        <v>4.2950268431340097</v>
      </c>
      <c r="I53" s="70">
        <v>7.7636620153580393</v>
      </c>
      <c r="J53" s="95"/>
      <c r="K53" s="91" t="s">
        <v>136</v>
      </c>
      <c r="L53" s="31"/>
      <c r="M53" s="70">
        <v>1.01125236515401</v>
      </c>
      <c r="N53" s="70">
        <v>0.99930146005076015</v>
      </c>
      <c r="O53" s="70">
        <v>0.3747507326612296</v>
      </c>
      <c r="P53" s="70">
        <v>4.25676582995494</v>
      </c>
      <c r="Q53" s="31"/>
      <c r="R53" s="70">
        <v>4.2950268431340097</v>
      </c>
      <c r="S53" s="70">
        <v>3.4686351722240296</v>
      </c>
      <c r="T53" s="95"/>
      <c r="U53" s="91" t="s">
        <v>136</v>
      </c>
    </row>
    <row r="54" spans="2:21" ht="15.75">
      <c r="B54" s="78"/>
      <c r="C54" s="38"/>
      <c r="D54" s="38"/>
      <c r="E54" s="38"/>
      <c r="F54" s="38"/>
      <c r="G54" s="31"/>
      <c r="H54" s="38"/>
      <c r="I54" s="38"/>
      <c r="J54" s="95"/>
      <c r="K54" s="98"/>
      <c r="L54" s="31"/>
      <c r="M54" s="38"/>
      <c r="N54" s="38"/>
      <c r="O54" s="38"/>
      <c r="P54" s="38"/>
      <c r="Q54" s="31"/>
      <c r="R54" s="38"/>
      <c r="S54" s="38"/>
      <c r="T54" s="95"/>
      <c r="U54" s="98"/>
    </row>
    <row r="55" spans="2:21" ht="15.75">
      <c r="B55" s="68" t="s">
        <v>8</v>
      </c>
      <c r="C55" s="82">
        <v>14.3216589052734</v>
      </c>
      <c r="D55" s="82">
        <v>36.331415570582699</v>
      </c>
      <c r="E55" s="82">
        <v>50.079804169888796</v>
      </c>
      <c r="F55" s="82">
        <v>74.306229035267194</v>
      </c>
      <c r="G55" s="76"/>
      <c r="H55" s="82">
        <v>11.600862775047</v>
      </c>
      <c r="I55" s="82">
        <v>44.164188531673496</v>
      </c>
      <c r="J55" s="96"/>
      <c r="K55" s="97">
        <v>0.21559228667745442</v>
      </c>
      <c r="L55" s="31"/>
      <c r="M55" s="82">
        <v>14.3216589052734</v>
      </c>
      <c r="N55" s="82">
        <v>22.009756665309297</v>
      </c>
      <c r="O55" s="82">
        <v>13.748388599306097</v>
      </c>
      <c r="P55" s="82">
        <v>24.226424865378398</v>
      </c>
      <c r="Q55" s="76"/>
      <c r="R55" s="82">
        <v>11.600862775047</v>
      </c>
      <c r="S55" s="82">
        <v>32.563325756626497</v>
      </c>
      <c r="T55" s="96"/>
      <c r="U55" s="97">
        <v>0.4794950372146195</v>
      </c>
    </row>
    <row r="56" spans="2:21" ht="15.75">
      <c r="B56" s="80"/>
      <c r="C56" s="38"/>
      <c r="D56" s="38"/>
      <c r="E56" s="38"/>
      <c r="F56" s="38"/>
      <c r="G56" s="31"/>
      <c r="H56" s="38"/>
      <c r="I56" s="38"/>
      <c r="J56" s="95"/>
      <c r="K56" s="98"/>
      <c r="L56" s="31"/>
      <c r="M56" s="38"/>
      <c r="N56" s="38"/>
      <c r="O56" s="38"/>
      <c r="P56" s="38"/>
      <c r="Q56" s="31"/>
      <c r="R56" s="38"/>
      <c r="S56" s="38"/>
      <c r="T56" s="95"/>
      <c r="U56" s="98"/>
    </row>
    <row r="57" spans="2:21" ht="15.75">
      <c r="B57" s="68" t="s">
        <v>9</v>
      </c>
      <c r="C57" s="82">
        <v>10.112473376847399</v>
      </c>
      <c r="D57" s="82">
        <v>19.7748057030844</v>
      </c>
      <c r="E57" s="82">
        <v>20.2235483446823</v>
      </c>
      <c r="F57" s="82">
        <v>26.755753283993901</v>
      </c>
      <c r="G57" s="76"/>
      <c r="H57" s="82">
        <v>12.705531791548299</v>
      </c>
      <c r="I57" s="82">
        <v>21.911960129206303</v>
      </c>
      <c r="J57" s="96"/>
      <c r="K57" s="97">
        <v>0.10807461060355994</v>
      </c>
      <c r="L57" s="31"/>
      <c r="M57" s="82">
        <v>10.112473376847399</v>
      </c>
      <c r="N57" s="82">
        <v>9.6623323262370011</v>
      </c>
      <c r="O57" s="82">
        <v>0.44874264159789945</v>
      </c>
      <c r="P57" s="82">
        <v>6.5322049393116011</v>
      </c>
      <c r="Q57" s="76"/>
      <c r="R57" s="82">
        <v>12.705531791548299</v>
      </c>
      <c r="S57" s="82">
        <v>9.2064283376580036</v>
      </c>
      <c r="T57" s="96"/>
      <c r="U57" s="97">
        <v>-4.7183637778742134E-2</v>
      </c>
    </row>
    <row r="58" spans="2:21" ht="15.75">
      <c r="B58" s="64" t="s">
        <v>163</v>
      </c>
      <c r="C58" s="70">
        <v>4.9499265774598697</v>
      </c>
      <c r="D58" s="70">
        <v>12.181849564878201</v>
      </c>
      <c r="E58" s="70">
        <v>12.2429705421367</v>
      </c>
      <c r="F58" s="70">
        <v>17.256240910136398</v>
      </c>
      <c r="G58" s="31"/>
      <c r="H58" s="70">
        <v>5.8706131558907604</v>
      </c>
      <c r="I58" s="70">
        <v>12.0119656498995</v>
      </c>
      <c r="J58" s="95"/>
      <c r="K58" s="91">
        <v>-1.3945658586073651E-2</v>
      </c>
      <c r="L58" s="31"/>
      <c r="M58" s="70">
        <v>4.9499265774598697</v>
      </c>
      <c r="N58" s="70">
        <v>7.2319229874183311</v>
      </c>
      <c r="O58" s="70">
        <v>6.1120977258498854E-2</v>
      </c>
      <c r="P58" s="70">
        <v>5.0132703679996986</v>
      </c>
      <c r="Q58" s="31"/>
      <c r="R58" s="70">
        <v>5.8706131558907604</v>
      </c>
      <c r="S58" s="70">
        <v>6.1413524940087996</v>
      </c>
      <c r="T58" s="95"/>
      <c r="U58" s="91">
        <v>-0.15079951698971922</v>
      </c>
    </row>
    <row r="59" spans="2:21" ht="15.75">
      <c r="B59" s="64" t="s">
        <v>164</v>
      </c>
      <c r="C59" s="70">
        <v>1.39539033398801</v>
      </c>
      <c r="D59" s="70">
        <v>2.0527925025910698</v>
      </c>
      <c r="E59" s="70">
        <v>-7.8428774592747396E-3</v>
      </c>
      <c r="F59" s="70">
        <v>-4.1058662233238206</v>
      </c>
      <c r="G59" s="31"/>
      <c r="H59" s="70">
        <v>1.91803276967962</v>
      </c>
      <c r="I59" s="70">
        <v>-0.96666506964640497</v>
      </c>
      <c r="J59" s="95"/>
      <c r="K59" s="91">
        <v>-1.4709024747636519</v>
      </c>
      <c r="L59" s="31"/>
      <c r="M59" s="70">
        <v>1.39539033398801</v>
      </c>
      <c r="N59" s="70">
        <v>0.65740216860305978</v>
      </c>
      <c r="O59" s="70">
        <v>-2.0606353800503445</v>
      </c>
      <c r="P59" s="70">
        <v>-4.0980233458645454</v>
      </c>
      <c r="Q59" s="31"/>
      <c r="R59" s="70">
        <v>1.91803276967962</v>
      </c>
      <c r="S59" s="70">
        <v>-2.8846978393260247</v>
      </c>
      <c r="T59" s="95"/>
      <c r="U59" s="91" t="s">
        <v>136</v>
      </c>
    </row>
    <row r="60" spans="2:21" ht="15.75">
      <c r="B60" s="64" t="s">
        <v>165</v>
      </c>
      <c r="C60" s="70">
        <v>1.2986335855241</v>
      </c>
      <c r="D60" s="70">
        <v>2.5895498410236599</v>
      </c>
      <c r="E60" s="70">
        <v>3.7719976490423299</v>
      </c>
      <c r="F60" s="70">
        <v>9.5089711209967813</v>
      </c>
      <c r="G60" s="31"/>
      <c r="H60" s="70">
        <v>1.25953063814864</v>
      </c>
      <c r="I60" s="70">
        <v>1.92261416737133</v>
      </c>
      <c r="J60" s="95"/>
      <c r="K60" s="91">
        <v>-0.25754888478558402</v>
      </c>
      <c r="L60" s="31"/>
      <c r="M60" s="70">
        <v>1.2986335855241</v>
      </c>
      <c r="N60" s="70">
        <v>1.2909162554995599</v>
      </c>
      <c r="O60" s="70">
        <v>1.18244780801867</v>
      </c>
      <c r="P60" s="70">
        <v>5.7369734719544514</v>
      </c>
      <c r="Q60" s="31"/>
      <c r="R60" s="70">
        <v>1.25953063814864</v>
      </c>
      <c r="S60" s="70">
        <v>0.66308352922268998</v>
      </c>
      <c r="T60" s="95"/>
      <c r="U60" s="91">
        <v>-0.48634659576264355</v>
      </c>
    </row>
    <row r="61" spans="2:21" ht="15.75">
      <c r="B61" s="64" t="s">
        <v>154</v>
      </c>
      <c r="C61" s="70">
        <v>-3.5547673723041795E-2</v>
      </c>
      <c r="D61" s="70">
        <v>-2.2997588719783697</v>
      </c>
      <c r="E61" s="70">
        <v>-3.8057813313445599</v>
      </c>
      <c r="F61" s="70">
        <v>-6.7365959997184497</v>
      </c>
      <c r="G61" s="31"/>
      <c r="H61" s="70">
        <v>0.43065828672374101</v>
      </c>
      <c r="I61" s="70">
        <v>2.2155464964757998</v>
      </c>
      <c r="J61" s="95"/>
      <c r="K61" s="91">
        <v>1.9633820847356376</v>
      </c>
      <c r="L61" s="31"/>
      <c r="M61" s="70">
        <v>-3.5547673723041795E-2</v>
      </c>
      <c r="N61" s="70">
        <v>-2.2642111982553281</v>
      </c>
      <c r="O61" s="70">
        <v>-1.5060224593661902</v>
      </c>
      <c r="P61" s="70">
        <v>-2.9308146683738898</v>
      </c>
      <c r="Q61" s="31"/>
      <c r="R61" s="70">
        <v>0.43065828672374101</v>
      </c>
      <c r="S61" s="70">
        <v>1.7848882097520629</v>
      </c>
      <c r="T61" s="95"/>
      <c r="U61" s="91">
        <v>1.7883046471669235</v>
      </c>
    </row>
    <row r="62" spans="2:21" ht="15.75">
      <c r="B62" s="100" t="s">
        <v>201</v>
      </c>
      <c r="C62" s="89">
        <v>1.4211680145332399</v>
      </c>
      <c r="D62" s="89">
        <v>2.8134460321539301</v>
      </c>
      <c r="E62" s="89">
        <v>4.0659408259353595</v>
      </c>
      <c r="F62" s="89">
        <v>4.89668918445423</v>
      </c>
      <c r="G62" s="95"/>
      <c r="H62" s="89">
        <v>1.12603641093287</v>
      </c>
      <c r="I62" s="89">
        <v>2.2809701288095297</v>
      </c>
      <c r="J62" s="95"/>
      <c r="K62" s="91">
        <v>-0.18926110444590447</v>
      </c>
      <c r="L62" s="95"/>
      <c r="M62" s="89">
        <v>1.4211680145332399</v>
      </c>
      <c r="N62" s="89">
        <v>1.3922780176206901</v>
      </c>
      <c r="O62" s="89">
        <v>1.2524947937814295</v>
      </c>
      <c r="P62" s="89">
        <v>0.83074835851887041</v>
      </c>
      <c r="Q62" s="95"/>
      <c r="R62" s="89">
        <v>1.12603641093287</v>
      </c>
      <c r="S62" s="89">
        <v>1.1549337178766697</v>
      </c>
      <c r="T62" s="95"/>
      <c r="U62" s="91">
        <v>-0.17047191490506042</v>
      </c>
    </row>
    <row r="63" spans="2:21" ht="15.75">
      <c r="B63" s="80"/>
      <c r="C63" s="38"/>
      <c r="D63" s="38"/>
      <c r="E63" s="38"/>
      <c r="F63" s="38"/>
      <c r="G63" s="31"/>
      <c r="H63" s="38"/>
      <c r="I63" s="38"/>
      <c r="J63" s="95"/>
      <c r="K63" s="98"/>
      <c r="L63" s="31"/>
      <c r="M63" s="38"/>
      <c r="N63" s="38"/>
      <c r="O63" s="38"/>
      <c r="P63" s="38"/>
      <c r="Q63" s="31"/>
      <c r="R63" s="38"/>
      <c r="S63" s="38"/>
      <c r="T63" s="95"/>
      <c r="U63" s="98"/>
    </row>
    <row r="64" spans="2:21" ht="15.75">
      <c r="B64" s="68" t="s">
        <v>10</v>
      </c>
      <c r="C64" s="82">
        <v>17.929915526739101</v>
      </c>
      <c r="D64" s="82">
        <v>28.417427329584502</v>
      </c>
      <c r="E64" s="82">
        <v>44.086689101297594</v>
      </c>
      <c r="F64" s="82">
        <v>54.757012567923795</v>
      </c>
      <c r="G64" s="76"/>
      <c r="H64" s="82">
        <v>10.8584048986532</v>
      </c>
      <c r="I64" s="82">
        <v>47.009520386119299</v>
      </c>
      <c r="J64" s="96"/>
      <c r="K64" s="97">
        <v>0.65424969125122545</v>
      </c>
      <c r="L64" s="31"/>
      <c r="M64" s="82">
        <v>17.929915526739101</v>
      </c>
      <c r="N64" s="82">
        <v>10.4875118028454</v>
      </c>
      <c r="O64" s="82">
        <v>15.669261771713092</v>
      </c>
      <c r="P64" s="82">
        <v>10.670323466626201</v>
      </c>
      <c r="Q64" s="76"/>
      <c r="R64" s="82">
        <v>10.8584048986532</v>
      </c>
      <c r="S64" s="82">
        <v>36.1511154874661</v>
      </c>
      <c r="T64" s="96"/>
      <c r="U64" s="97" t="s">
        <v>136</v>
      </c>
    </row>
    <row r="65" spans="2:21" ht="15.75">
      <c r="B65" s="64" t="s">
        <v>155</v>
      </c>
      <c r="C65" s="70">
        <v>2.3417168040332701</v>
      </c>
      <c r="D65" s="70">
        <v>5.3277949172101398</v>
      </c>
      <c r="E65" s="70">
        <v>7.3916113887210306</v>
      </c>
      <c r="F65" s="70">
        <v>8.7405729908472001</v>
      </c>
      <c r="G65" s="31"/>
      <c r="H65" s="70">
        <v>-3.8027711187672599</v>
      </c>
      <c r="I65" s="70">
        <v>15.958898030660201</v>
      </c>
      <c r="J65" s="95"/>
      <c r="K65" s="91" t="s">
        <v>136</v>
      </c>
      <c r="L65" s="31"/>
      <c r="M65" s="70">
        <v>2.3417168040332701</v>
      </c>
      <c r="N65" s="70">
        <v>2.9860781131768697</v>
      </c>
      <c r="O65" s="70">
        <v>2.0638164715108909</v>
      </c>
      <c r="P65" s="70">
        <v>1.3489616021261694</v>
      </c>
      <c r="Q65" s="31"/>
      <c r="R65" s="70">
        <v>-3.8027711187672599</v>
      </c>
      <c r="S65" s="70">
        <v>19.761669149427462</v>
      </c>
      <c r="T65" s="95"/>
      <c r="U65" s="91" t="s">
        <v>136</v>
      </c>
    </row>
    <row r="66" spans="2:21" ht="15.75">
      <c r="B66" s="64" t="s">
        <v>166</v>
      </c>
      <c r="C66" s="70">
        <v>7.4213336364173399</v>
      </c>
      <c r="D66" s="70">
        <v>7.4745220595048103</v>
      </c>
      <c r="E66" s="70">
        <v>14.483927640664401</v>
      </c>
      <c r="F66" s="70">
        <v>20.882512453583498</v>
      </c>
      <c r="G66" s="31"/>
      <c r="H66" s="70">
        <v>7.5834895369280506</v>
      </c>
      <c r="I66" s="70">
        <v>24.4862207012205</v>
      </c>
      <c r="J66" s="95"/>
      <c r="K66" s="91" t="s">
        <v>136</v>
      </c>
      <c r="L66" s="31"/>
      <c r="M66" s="70">
        <v>7.4213336364173399</v>
      </c>
      <c r="N66" s="70">
        <v>5.3188423087470404E-2</v>
      </c>
      <c r="O66" s="70">
        <v>7.0094055811595908</v>
      </c>
      <c r="P66" s="70">
        <v>6.398584812919097</v>
      </c>
      <c r="Q66" s="31"/>
      <c r="R66" s="70">
        <v>7.5834895369280506</v>
      </c>
      <c r="S66" s="70">
        <v>16.902731164292447</v>
      </c>
      <c r="T66" s="95"/>
      <c r="U66" s="91" t="s">
        <v>136</v>
      </c>
    </row>
    <row r="67" spans="2:21" ht="15.75">
      <c r="B67" s="64" t="s">
        <v>156</v>
      </c>
      <c r="C67" s="70">
        <v>2.2049661635253002</v>
      </c>
      <c r="D67" s="70">
        <v>4.3259083488014003</v>
      </c>
      <c r="E67" s="70">
        <v>6.7145460169299005</v>
      </c>
      <c r="F67" s="70">
        <v>9.0237769330666104</v>
      </c>
      <c r="G67" s="31"/>
      <c r="H67" s="70">
        <v>1.64423820583889</v>
      </c>
      <c r="I67" s="70">
        <v>3.9750793930797701</v>
      </c>
      <c r="J67" s="95"/>
      <c r="K67" s="91">
        <v>-8.1099488808826947E-2</v>
      </c>
      <c r="L67" s="31"/>
      <c r="M67" s="70">
        <v>2.2049661635253002</v>
      </c>
      <c r="N67" s="70">
        <v>2.1209421852761001</v>
      </c>
      <c r="O67" s="70">
        <v>2.3886376681285002</v>
      </c>
      <c r="P67" s="70">
        <v>2.3092309161367099</v>
      </c>
      <c r="Q67" s="31"/>
      <c r="R67" s="70">
        <v>1.64423820583889</v>
      </c>
      <c r="S67" s="70">
        <v>2.3308411872408801</v>
      </c>
      <c r="T67" s="95"/>
      <c r="U67" s="91">
        <v>9.8964980479869E-2</v>
      </c>
    </row>
    <row r="68" spans="2:21" ht="15.75">
      <c r="B68" s="64" t="s">
        <v>157</v>
      </c>
      <c r="C68" s="70">
        <v>1.7176092497800601</v>
      </c>
      <c r="D68" s="70">
        <v>4.1126876686545204</v>
      </c>
      <c r="E68" s="70">
        <v>5.4903268972840298</v>
      </c>
      <c r="F68" s="70">
        <v>6.9716725897851104</v>
      </c>
      <c r="G68" s="31"/>
      <c r="H68" s="70">
        <v>2.37326731428614</v>
      </c>
      <c r="I68" s="70">
        <v>4.70902176421143</v>
      </c>
      <c r="J68" s="95"/>
      <c r="K68" s="91">
        <v>0.14499863437283639</v>
      </c>
      <c r="L68" s="31"/>
      <c r="M68" s="70">
        <v>1.7176092497800601</v>
      </c>
      <c r="N68" s="70">
        <v>2.3950784188744603</v>
      </c>
      <c r="O68" s="70">
        <v>1.3776392286295094</v>
      </c>
      <c r="P68" s="70">
        <v>1.4813456925010806</v>
      </c>
      <c r="Q68" s="31"/>
      <c r="R68" s="70">
        <v>2.37326731428614</v>
      </c>
      <c r="S68" s="70">
        <v>2.33575444992529</v>
      </c>
      <c r="T68" s="95"/>
      <c r="U68" s="91">
        <v>-2.4769113395898271E-2</v>
      </c>
    </row>
    <row r="69" spans="2:21" ht="15.75">
      <c r="B69" s="100" t="s">
        <v>202</v>
      </c>
      <c r="C69" s="89">
        <v>1.4349988746765501</v>
      </c>
      <c r="D69" s="89">
        <v>1.95444170463356</v>
      </c>
      <c r="E69" s="89">
        <v>3.3021230178088898</v>
      </c>
      <c r="F69" s="89">
        <v>4.7290227750387901</v>
      </c>
      <c r="G69" s="95"/>
      <c r="H69" s="89">
        <v>1.3749638498400101</v>
      </c>
      <c r="I69" s="89">
        <v>3.09941471143966</v>
      </c>
      <c r="J69" s="95"/>
      <c r="K69" s="91">
        <v>0.58583123973031059</v>
      </c>
      <c r="L69" s="95"/>
      <c r="M69" s="89">
        <v>1.4349988746765501</v>
      </c>
      <c r="N69" s="89">
        <v>0.51944282995700997</v>
      </c>
      <c r="O69" s="89">
        <v>1.3476813131753298</v>
      </c>
      <c r="P69" s="89">
        <v>1.4268997572299003</v>
      </c>
      <c r="Q69" s="95"/>
      <c r="R69" s="89">
        <v>1.3749638498400101</v>
      </c>
      <c r="S69" s="89">
        <v>1.7244508615996499</v>
      </c>
      <c r="T69" s="95"/>
      <c r="U69" s="91" t="s">
        <v>136</v>
      </c>
    </row>
    <row r="70" spans="2:21" ht="15.75">
      <c r="B70" s="100" t="s">
        <v>203</v>
      </c>
      <c r="C70" s="89">
        <v>2.27991983898161</v>
      </c>
      <c r="D70" s="89">
        <v>4.45814647322391</v>
      </c>
      <c r="E70" s="89">
        <v>5.92236827816249</v>
      </c>
      <c r="F70" s="89">
        <v>3.4239981445574901</v>
      </c>
      <c r="G70" s="95"/>
      <c r="H70" s="89">
        <v>1.2655660164451599</v>
      </c>
      <c r="I70" s="89">
        <v>-5.9695484918291406</v>
      </c>
      <c r="J70" s="95"/>
      <c r="K70" s="91" t="s">
        <v>136</v>
      </c>
      <c r="L70" s="95"/>
      <c r="M70" s="89">
        <v>2.27991983898161</v>
      </c>
      <c r="N70" s="89">
        <v>2.1782266342423</v>
      </c>
      <c r="O70" s="89">
        <v>1.46422180493858</v>
      </c>
      <c r="P70" s="89">
        <v>-2.4983701336049999</v>
      </c>
      <c r="Q70" s="95"/>
      <c r="R70" s="89">
        <v>1.2655660164451599</v>
      </c>
      <c r="S70" s="89">
        <v>-7.2351145082743002</v>
      </c>
      <c r="T70" s="95"/>
      <c r="U70" s="91" t="s">
        <v>136</v>
      </c>
    </row>
    <row r="71" spans="2:21" ht="15.75">
      <c r="B71" s="78" t="s">
        <v>241</v>
      </c>
      <c r="C71" s="38">
        <v>0.35355908661449098</v>
      </c>
      <c r="D71" s="38">
        <v>0.63061274562500791</v>
      </c>
      <c r="E71" s="38">
        <v>0.61550480260094798</v>
      </c>
      <c r="F71" s="38">
        <v>0.61434381766775303</v>
      </c>
      <c r="G71" s="31"/>
      <c r="H71" s="38">
        <v>0.17770026102108802</v>
      </c>
      <c r="I71" s="38">
        <v>0.24976562973396699</v>
      </c>
      <c r="J71" s="95"/>
      <c r="K71" s="98">
        <v>-0.60393184015584511</v>
      </c>
      <c r="L71" s="31"/>
      <c r="M71" s="38">
        <v>0.35355908661449098</v>
      </c>
      <c r="N71" s="38">
        <v>0.27705365901051693</v>
      </c>
      <c r="O71" s="38">
        <v>-1.5107943024059933E-2</v>
      </c>
      <c r="P71" s="38">
        <v>-1.1609849331949418E-3</v>
      </c>
      <c r="Q71" s="31"/>
      <c r="R71" s="38">
        <v>0.17770026102108802</v>
      </c>
      <c r="S71" s="38">
        <v>7.2065368712879996E-2</v>
      </c>
      <c r="T71" s="95"/>
      <c r="U71" s="98">
        <v>-0.73988660185807398</v>
      </c>
    </row>
    <row r="72" spans="2:21" ht="15.75">
      <c r="B72" s="78"/>
      <c r="C72" s="38"/>
      <c r="D72" s="38"/>
      <c r="E72" s="38"/>
      <c r="F72" s="38"/>
      <c r="G72" s="31"/>
      <c r="H72" s="38"/>
      <c r="I72" s="38"/>
      <c r="J72" s="95"/>
      <c r="K72" s="98"/>
      <c r="L72" s="31"/>
      <c r="M72" s="38"/>
      <c r="N72" s="38"/>
      <c r="O72" s="38"/>
      <c r="P72" s="38"/>
      <c r="Q72" s="31"/>
      <c r="R72" s="38"/>
      <c r="S72" s="38"/>
      <c r="T72" s="95"/>
      <c r="U72" s="98"/>
    </row>
    <row r="73" spans="2:21" ht="15.75">
      <c r="B73" s="68" t="s">
        <v>7</v>
      </c>
      <c r="C73" s="82">
        <v>27.561730054311401</v>
      </c>
      <c r="D73" s="82">
        <v>50.789771526704897</v>
      </c>
      <c r="E73" s="82">
        <v>76.538690424073792</v>
      </c>
      <c r="F73" s="82">
        <v>88.754017073472696</v>
      </c>
      <c r="G73" s="76"/>
      <c r="H73" s="82">
        <v>15.659000552517099</v>
      </c>
      <c r="I73" s="82">
        <v>32.769295573936496</v>
      </c>
      <c r="J73" s="96"/>
      <c r="K73" s="97">
        <v>-0.35480521788315911</v>
      </c>
      <c r="L73" s="31"/>
      <c r="M73" s="82">
        <v>27.561730054311401</v>
      </c>
      <c r="N73" s="82">
        <v>23.228041472393496</v>
      </c>
      <c r="O73" s="82">
        <v>25.748918897368895</v>
      </c>
      <c r="P73" s="82">
        <v>12.215326649398904</v>
      </c>
      <c r="Q73" s="76"/>
      <c r="R73" s="82">
        <v>15.659000552517099</v>
      </c>
      <c r="S73" s="82">
        <v>17.110295021419297</v>
      </c>
      <c r="T73" s="96"/>
      <c r="U73" s="97">
        <v>-0.26337762734947473</v>
      </c>
    </row>
    <row r="74" spans="2:21" ht="15.75">
      <c r="B74" s="64" t="s">
        <v>167</v>
      </c>
      <c r="C74" s="70">
        <v>24.368136082800302</v>
      </c>
      <c r="D74" s="70">
        <v>43.203737208640099</v>
      </c>
      <c r="E74" s="70">
        <v>64.998407606159901</v>
      </c>
      <c r="F74" s="70">
        <v>72.63388033873801</v>
      </c>
      <c r="G74" s="31"/>
      <c r="H74" s="70">
        <v>12.4702145607601</v>
      </c>
      <c r="I74" s="70">
        <v>22.3282545902686</v>
      </c>
      <c r="J74" s="95"/>
      <c r="K74" s="91">
        <v>-0.48318696407117107</v>
      </c>
      <c r="L74" s="31"/>
      <c r="M74" s="70">
        <v>24.368136082800302</v>
      </c>
      <c r="N74" s="70">
        <v>18.835601125839798</v>
      </c>
      <c r="O74" s="70">
        <v>21.794670397519802</v>
      </c>
      <c r="P74" s="70">
        <v>7.6354727325781084</v>
      </c>
      <c r="Q74" s="31"/>
      <c r="R74" s="70">
        <v>12.4702145607601</v>
      </c>
      <c r="S74" s="70">
        <v>9.8580400295084996</v>
      </c>
      <c r="T74" s="95"/>
      <c r="U74" s="91">
        <v>-0.47662726750012485</v>
      </c>
    </row>
    <row r="75" spans="2:21" ht="15.75">
      <c r="B75" s="64" t="s">
        <v>158</v>
      </c>
      <c r="C75" s="70">
        <v>3.1935939715116501</v>
      </c>
      <c r="D75" s="70">
        <v>7.58603431806391</v>
      </c>
      <c r="E75" s="70">
        <v>11.5402828179151</v>
      </c>
      <c r="F75" s="70">
        <v>16.120136734734</v>
      </c>
      <c r="G75" s="31"/>
      <c r="H75" s="70">
        <v>3.1887859917575203</v>
      </c>
      <c r="I75" s="70">
        <v>10.4410409836683</v>
      </c>
      <c r="J75" s="95"/>
      <c r="K75" s="91">
        <v>0.37635034932626538</v>
      </c>
      <c r="L75" s="31"/>
      <c r="M75" s="70">
        <v>3.1935939715116501</v>
      </c>
      <c r="N75" s="70">
        <v>4.3924403465522595</v>
      </c>
      <c r="O75" s="70">
        <v>3.9542484998511904</v>
      </c>
      <c r="P75" s="70">
        <v>4.5798539168188999</v>
      </c>
      <c r="Q75" s="31"/>
      <c r="R75" s="70">
        <v>3.1887859917575203</v>
      </c>
      <c r="S75" s="70">
        <v>7.2522549919107799</v>
      </c>
      <c r="T75" s="95"/>
      <c r="U75" s="91">
        <v>0.65107649045325411</v>
      </c>
    </row>
    <row r="76" spans="2:21" ht="15.75">
      <c r="B76" s="78"/>
      <c r="C76" s="38"/>
      <c r="D76" s="38"/>
      <c r="E76" s="38"/>
      <c r="F76" s="38"/>
      <c r="G76" s="31"/>
      <c r="H76" s="38"/>
      <c r="I76" s="38"/>
      <c r="J76" s="95"/>
      <c r="K76" s="98"/>
      <c r="L76" s="31"/>
      <c r="M76" s="38"/>
      <c r="N76" s="38"/>
      <c r="O76" s="38"/>
      <c r="P76" s="38"/>
      <c r="Q76" s="31"/>
      <c r="R76" s="38"/>
      <c r="S76" s="38"/>
      <c r="T76" s="95"/>
      <c r="U76" s="98"/>
    </row>
    <row r="77" spans="2:21" ht="15.75">
      <c r="B77" s="68" t="s">
        <v>151</v>
      </c>
      <c r="C77" s="82">
        <v>3.4239843825995901</v>
      </c>
      <c r="D77" s="82">
        <v>13.994122220128601</v>
      </c>
      <c r="E77" s="82">
        <v>14.888394223653901</v>
      </c>
      <c r="F77" s="82">
        <v>0.93052747767525601</v>
      </c>
      <c r="G77" s="76"/>
      <c r="H77" s="82">
        <v>-6.42081692154383</v>
      </c>
      <c r="I77" s="82">
        <v>-8.2385454869292207</v>
      </c>
      <c r="J77" s="96"/>
      <c r="K77" s="97">
        <v>-1.5887147015965901</v>
      </c>
      <c r="L77" s="31"/>
      <c r="M77" s="82">
        <v>3.4239843825995901</v>
      </c>
      <c r="N77" s="82">
        <v>10.57013783752901</v>
      </c>
      <c r="O77" s="82">
        <v>0.89427200352530001</v>
      </c>
      <c r="P77" s="82">
        <v>-13.957866745978645</v>
      </c>
      <c r="Q77" s="76"/>
      <c r="R77" s="82">
        <v>-6.42081692154383</v>
      </c>
      <c r="S77" s="82">
        <v>-1.8177285653853907</v>
      </c>
      <c r="T77" s="96"/>
      <c r="U77" s="97">
        <v>-1.1719682934437801</v>
      </c>
    </row>
    <row r="78" spans="2:21" ht="15.75">
      <c r="B78" s="64" t="s">
        <v>168</v>
      </c>
      <c r="C78" s="70">
        <v>1.50079257607866</v>
      </c>
      <c r="D78" s="70">
        <v>5.6927048708575203</v>
      </c>
      <c r="E78" s="70">
        <v>8.2050774937457103</v>
      </c>
      <c r="F78" s="70">
        <v>7.7480978746103402</v>
      </c>
      <c r="G78" s="31"/>
      <c r="H78" s="70">
        <v>-7.7699774086953299</v>
      </c>
      <c r="I78" s="70">
        <v>-12.258804083094001</v>
      </c>
      <c r="J78" s="95"/>
      <c r="K78" s="91" t="s">
        <v>136</v>
      </c>
      <c r="L78" s="31"/>
      <c r="M78" s="70">
        <v>1.50079257607866</v>
      </c>
      <c r="N78" s="70">
        <v>4.1919122947788603</v>
      </c>
      <c r="O78" s="70">
        <v>2.51237262288819</v>
      </c>
      <c r="P78" s="70">
        <v>-0.45697961913537011</v>
      </c>
      <c r="Q78" s="31"/>
      <c r="R78" s="70">
        <v>-7.7699774086953299</v>
      </c>
      <c r="S78" s="70">
        <v>-4.4888266743986707</v>
      </c>
      <c r="T78" s="95"/>
      <c r="U78" s="91" t="s">
        <v>136</v>
      </c>
    </row>
    <row r="79" spans="2:21" ht="15.75">
      <c r="B79" s="64" t="s">
        <v>169</v>
      </c>
      <c r="C79" s="70">
        <v>-2.7496625625823401</v>
      </c>
      <c r="D79" s="70">
        <v>-0.73644071896515795</v>
      </c>
      <c r="E79" s="70">
        <v>-8.90774900537461</v>
      </c>
      <c r="F79" s="70">
        <v>-26.556301602636399</v>
      </c>
      <c r="G79" s="31"/>
      <c r="H79" s="70">
        <v>-1.43781222052044</v>
      </c>
      <c r="I79" s="70">
        <v>-3.3656719335443399</v>
      </c>
      <c r="J79" s="95"/>
      <c r="K79" s="91" t="s">
        <v>136</v>
      </c>
      <c r="L79" s="31"/>
      <c r="M79" s="70">
        <v>-2.7496625625823401</v>
      </c>
      <c r="N79" s="70">
        <v>2.013221843617182</v>
      </c>
      <c r="O79" s="70">
        <v>-8.1713082864094524</v>
      </c>
      <c r="P79" s="70">
        <v>-17.648552597261791</v>
      </c>
      <c r="Q79" s="31"/>
      <c r="R79" s="70">
        <v>-1.43781222052044</v>
      </c>
      <c r="S79" s="70">
        <v>-1.9278597130238999</v>
      </c>
      <c r="T79" s="95"/>
      <c r="U79" s="91">
        <v>-1.9575992427938738</v>
      </c>
    </row>
    <row r="80" spans="2:21" ht="15.75">
      <c r="B80" s="64" t="s">
        <v>170</v>
      </c>
      <c r="C80" s="70">
        <v>1.6660943400000001</v>
      </c>
      <c r="D80" s="70">
        <v>3.4782820399999901</v>
      </c>
      <c r="E80" s="70">
        <v>7.11964473999977</v>
      </c>
      <c r="F80" s="70">
        <v>8.5777978999982096</v>
      </c>
      <c r="G80" s="31"/>
      <c r="H80" s="70">
        <v>2.05858801000001</v>
      </c>
      <c r="I80" s="70">
        <v>4.5360005792895999</v>
      </c>
      <c r="J80" s="95"/>
      <c r="K80" s="91">
        <v>0.30409222918841072</v>
      </c>
      <c r="L80" s="31"/>
      <c r="M80" s="70">
        <v>1.6660943400000001</v>
      </c>
      <c r="N80" s="70">
        <v>1.81218769999999</v>
      </c>
      <c r="O80" s="70">
        <v>3.6413626999997799</v>
      </c>
      <c r="P80" s="70">
        <v>1.4581531599984396</v>
      </c>
      <c r="Q80" s="31"/>
      <c r="R80" s="70">
        <v>2.05858801000001</v>
      </c>
      <c r="S80" s="70">
        <v>2.4774125692895899</v>
      </c>
      <c r="T80" s="95"/>
      <c r="U80" s="91">
        <v>0.3670838673552434</v>
      </c>
    </row>
    <row r="81" spans="2:21" ht="15.75">
      <c r="B81" s="64" t="s">
        <v>159</v>
      </c>
      <c r="C81" s="70">
        <v>1.66001078988035</v>
      </c>
      <c r="D81" s="70">
        <v>2.6962596774650902</v>
      </c>
      <c r="E81" s="70">
        <v>3.8714924232596699</v>
      </c>
      <c r="F81" s="70">
        <v>4.6211801560669903</v>
      </c>
      <c r="G81" s="31"/>
      <c r="H81" s="70">
        <v>1.2851636594806801</v>
      </c>
      <c r="I81" s="70">
        <v>2.8502549684626501</v>
      </c>
      <c r="J81" s="95"/>
      <c r="K81" s="91">
        <v>5.711441382468762E-2</v>
      </c>
      <c r="L81" s="31"/>
      <c r="M81" s="70">
        <v>1.66001078988035</v>
      </c>
      <c r="N81" s="70">
        <v>1.0362488875847402</v>
      </c>
      <c r="O81" s="70">
        <v>1.1752327457945797</v>
      </c>
      <c r="P81" s="70">
        <v>0.74968773280732037</v>
      </c>
      <c r="Q81" s="31"/>
      <c r="R81" s="70">
        <v>1.2851636594806801</v>
      </c>
      <c r="S81" s="70">
        <v>1.56509130898197</v>
      </c>
      <c r="T81" s="95"/>
      <c r="U81" s="91">
        <v>0.51034305342400976</v>
      </c>
    </row>
    <row r="82" spans="2:21" ht="15.75">
      <c r="B82" s="64" t="s">
        <v>171</v>
      </c>
      <c r="C82" s="70">
        <v>1.22747401367119E-2</v>
      </c>
      <c r="D82" s="70">
        <v>0.19136009071826601</v>
      </c>
      <c r="E82" s="70">
        <v>0.36651063612423795</v>
      </c>
      <c r="F82" s="70">
        <v>0.333054824371258</v>
      </c>
      <c r="G82" s="31"/>
      <c r="H82" s="70">
        <v>-0.55677801367287394</v>
      </c>
      <c r="I82" s="70">
        <v>-4.00787401474964E-4</v>
      </c>
      <c r="J82" s="95"/>
      <c r="K82" s="91">
        <v>-1.0020944147756756</v>
      </c>
      <c r="L82" s="31"/>
      <c r="M82" s="70">
        <v>1.22747401367119E-2</v>
      </c>
      <c r="N82" s="70">
        <v>0.17908535058155411</v>
      </c>
      <c r="O82" s="70">
        <v>0.17515054540597194</v>
      </c>
      <c r="P82" s="70">
        <v>-3.3455811752979958E-2</v>
      </c>
      <c r="Q82" s="31"/>
      <c r="R82" s="70">
        <v>-0.55677801367287394</v>
      </c>
      <c r="S82" s="70">
        <v>0.55637722627139896</v>
      </c>
      <c r="T82" s="95"/>
      <c r="U82" s="91" t="s">
        <v>136</v>
      </c>
    </row>
    <row r="83" spans="2:21" ht="15.75">
      <c r="B83" s="83" t="s">
        <v>160</v>
      </c>
      <c r="C83" s="77">
        <v>1.3342625720818702</v>
      </c>
      <c r="D83" s="77">
        <v>2.67174433304745</v>
      </c>
      <c r="E83" s="77">
        <v>4.2332060088939896</v>
      </c>
      <c r="F83" s="77">
        <v>6.2064863982609104</v>
      </c>
      <c r="G83" s="31"/>
      <c r="H83" s="77">
        <v>-9.4813590226294801E-7</v>
      </c>
      <c r="I83" s="77">
        <v>7.5769358485885602E-5</v>
      </c>
      <c r="J83" s="95"/>
      <c r="K83" s="99">
        <v>-0.99997164049061549</v>
      </c>
      <c r="L83" s="31"/>
      <c r="M83" s="77">
        <v>1.3342625720818702</v>
      </c>
      <c r="N83" s="77">
        <v>1.3374817609655798</v>
      </c>
      <c r="O83" s="77">
        <v>1.5614616758465396</v>
      </c>
      <c r="P83" s="77">
        <v>1.9732803893669209</v>
      </c>
      <c r="Q83" s="31"/>
      <c r="R83" s="77">
        <v>-9.4813590226294801E-7</v>
      </c>
      <c r="S83" s="77">
        <v>7.6717494388148547E-5</v>
      </c>
      <c r="T83" s="95"/>
      <c r="U83" s="99">
        <v>-0.99994264034349689</v>
      </c>
    </row>
    <row r="84" spans="2:21" ht="15.75">
      <c r="B84" s="78"/>
      <c r="C84" s="38"/>
      <c r="D84" s="38"/>
      <c r="E84" s="38"/>
      <c r="F84" s="38"/>
      <c r="G84" s="31"/>
      <c r="H84" s="38"/>
      <c r="I84" s="38"/>
      <c r="L84" s="31"/>
      <c r="M84" s="38"/>
      <c r="N84" s="38"/>
      <c r="O84" s="38"/>
      <c r="P84" s="38"/>
      <c r="Q84" s="31"/>
      <c r="R84" s="38"/>
      <c r="S84" s="38"/>
      <c r="T84" s="31"/>
      <c r="U84" s="79"/>
    </row>
    <row r="85" spans="2:21" ht="15" customHeight="1">
      <c r="B85" s="202" t="s">
        <v>222</v>
      </c>
    </row>
    <row r="86" spans="2:21" ht="15" customHeight="1"/>
    <row r="87" spans="2:21" ht="15" customHeight="1"/>
    <row r="88" spans="2:21" ht="15" customHeight="1"/>
    <row r="89" spans="2:21" ht="15" customHeight="1"/>
  </sheetData>
  <mergeCells count="4">
    <mergeCell ref="K9:K10"/>
    <mergeCell ref="U9:U10"/>
    <mergeCell ref="K48:K49"/>
    <mergeCell ref="U48:U49"/>
  </mergeCells>
  <pageMargins left="0.7" right="0.7" top="0.75" bottom="0.75" header="0.3" footer="0.3"/>
  <pageSetup paperSize="9" scale="3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07231-828E-4DF1-AE7C-FA6A79F15431}">
  <sheetPr>
    <tabColor rgb="FFD81E05"/>
    <pageSetUpPr fitToPage="1"/>
  </sheetPr>
  <dimension ref="A1:AJ52"/>
  <sheetViews>
    <sheetView showGridLines="0" showRowColHeaders="0" zoomScale="70" zoomScaleNormal="70" workbookViewId="0"/>
  </sheetViews>
  <sheetFormatPr baseColWidth="10" defaultColWidth="0" defaultRowHeight="15" customHeight="1" zeroHeight="1"/>
  <cols>
    <col min="1" max="1" width="11.140625" customWidth="1"/>
    <col min="2" max="2" width="32.7109375" bestFit="1" customWidth="1"/>
    <col min="3" max="4" width="18.85546875" customWidth="1"/>
    <col min="5" max="5" width="15" customWidth="1"/>
    <col min="6" max="6" width="6.7109375" customWidth="1"/>
    <col min="7" max="8" width="18.85546875" customWidth="1"/>
    <col min="9" max="9" width="15" customWidth="1"/>
    <col min="10" max="10" width="6.7109375" customWidth="1"/>
    <col min="11" max="12" width="18.85546875" customWidth="1"/>
    <col min="13" max="13" width="2.85546875" customWidth="1"/>
    <col min="14" max="14" width="15.7109375" customWidth="1"/>
    <col min="15" max="36" width="0" hidden="1" customWidth="1"/>
    <col min="37" max="16384" width="11.42578125" hidden="1"/>
  </cols>
  <sheetData>
    <row r="1" spans="1:14" ht="15.75">
      <c r="A1" s="105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ht="49.5" customHeight="1">
      <c r="B2" s="122" t="str">
        <f>+Index!B19</f>
        <v>Regional Data by Segments</v>
      </c>
      <c r="C2" s="123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/>
    <row r="4" spans="1:14"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4" ht="15" customHeight="1">
      <c r="C5" s="124" t="s">
        <v>206</v>
      </c>
      <c r="D5" s="124"/>
      <c r="E5" s="124"/>
      <c r="F5" s="107"/>
      <c r="G5" s="124" t="s">
        <v>172</v>
      </c>
      <c r="H5" s="124"/>
      <c r="I5" s="124"/>
      <c r="J5" s="107"/>
      <c r="K5" s="124" t="s">
        <v>4</v>
      </c>
      <c r="L5" s="124"/>
    </row>
    <row r="6" spans="1:14" ht="30" customHeight="1">
      <c r="B6" s="127" t="s">
        <v>0</v>
      </c>
      <c r="C6" s="125" t="s">
        <v>245</v>
      </c>
      <c r="D6" s="125" t="s">
        <v>244</v>
      </c>
      <c r="E6" s="126" t="s">
        <v>204</v>
      </c>
      <c r="F6" s="107"/>
      <c r="G6" s="125" t="s">
        <v>245</v>
      </c>
      <c r="H6" s="125" t="s">
        <v>244</v>
      </c>
      <c r="I6" s="126" t="s">
        <v>204</v>
      </c>
      <c r="J6" s="107"/>
      <c r="K6" s="125" t="s">
        <v>245</v>
      </c>
      <c r="L6" s="125" t="s">
        <v>244</v>
      </c>
    </row>
    <row r="7" spans="1:14" ht="15" customHeight="1">
      <c r="B7" s="108" t="s">
        <v>207</v>
      </c>
      <c r="C7" s="109">
        <v>1001.71473593</v>
      </c>
      <c r="D7" s="109">
        <v>879.71073435999995</v>
      </c>
      <c r="E7" s="110">
        <v>-0.12179515504155035</v>
      </c>
      <c r="F7" s="111"/>
      <c r="G7" s="109">
        <v>86.654169970196605</v>
      </c>
      <c r="H7" s="109">
        <v>77.4024949677423</v>
      </c>
      <c r="I7" s="110">
        <v>-0.10676549098140667</v>
      </c>
      <c r="J7" s="111"/>
      <c r="K7" s="112" t="s">
        <v>136</v>
      </c>
      <c r="L7" s="112" t="s">
        <v>136</v>
      </c>
    </row>
    <row r="8" spans="1:14" ht="15" customHeight="1">
      <c r="B8" s="113" t="s">
        <v>208</v>
      </c>
      <c r="C8" s="109">
        <v>277.52629352000002</v>
      </c>
      <c r="D8" s="109">
        <v>202.78327509000002</v>
      </c>
      <c r="E8" s="110">
        <v>-0.26931869222911531</v>
      </c>
      <c r="F8" s="111"/>
      <c r="G8" s="109">
        <v>30.449438098924201</v>
      </c>
      <c r="H8" s="109">
        <v>31.751150814985799</v>
      </c>
      <c r="I8" s="110">
        <v>4.2749974952988976E-2</v>
      </c>
      <c r="J8" s="111"/>
      <c r="K8" s="114">
        <v>0.75080115434432315</v>
      </c>
      <c r="L8" s="114">
        <v>0.71254965755903399</v>
      </c>
    </row>
    <row r="9" spans="1:14" ht="15" customHeight="1">
      <c r="B9" s="113" t="s">
        <v>209</v>
      </c>
      <c r="C9" s="109">
        <v>724.18844240999999</v>
      </c>
      <c r="D9" s="109">
        <v>676.92745926999999</v>
      </c>
      <c r="E9" s="110">
        <v>-6.5260615017165874E-2</v>
      </c>
      <c r="F9" s="111"/>
      <c r="G9" s="109">
        <v>35.424861796488599</v>
      </c>
      <c r="H9" s="109">
        <v>35.565891643408996</v>
      </c>
      <c r="I9" s="110">
        <v>3.9810980133273459E-3</v>
      </c>
      <c r="J9" s="111"/>
      <c r="K9" s="112" t="s">
        <v>136</v>
      </c>
      <c r="L9" s="112" t="s">
        <v>136</v>
      </c>
    </row>
    <row r="10" spans="1:14" ht="15" customHeight="1">
      <c r="B10" s="108" t="s">
        <v>210</v>
      </c>
      <c r="C10" s="109">
        <v>1114.98861962</v>
      </c>
      <c r="D10" s="109">
        <v>1112.8443767700001</v>
      </c>
      <c r="E10" s="110">
        <v>-1.9231073862715619E-3</v>
      </c>
      <c r="F10" s="111"/>
      <c r="G10" s="109">
        <v>61.993109385565702</v>
      </c>
      <c r="H10" s="109">
        <v>15.861627629781299</v>
      </c>
      <c r="I10" s="110">
        <v>-0.74413886015734398</v>
      </c>
      <c r="J10" s="111"/>
      <c r="K10" s="112">
        <v>0.93092451517887109</v>
      </c>
      <c r="L10" s="112">
        <v>1.0009266772016534</v>
      </c>
    </row>
    <row r="11" spans="1:14" ht="15" customHeight="1">
      <c r="B11" s="108" t="s">
        <v>211</v>
      </c>
      <c r="C11" s="109">
        <v>1269.6955167199999</v>
      </c>
      <c r="D11" s="109">
        <v>1319.10888903</v>
      </c>
      <c r="E11" s="110">
        <v>3.8917497667196238E-2</v>
      </c>
      <c r="F11" s="111"/>
      <c r="G11" s="109">
        <v>10.8089957293022</v>
      </c>
      <c r="H11" s="109">
        <v>56.2242069245846</v>
      </c>
      <c r="I11" s="110">
        <v>4.2016124654546685</v>
      </c>
      <c r="J11" s="111"/>
      <c r="K11" s="112">
        <v>1.0118444747487916</v>
      </c>
      <c r="L11" s="112">
        <v>0.94592958268654459</v>
      </c>
    </row>
    <row r="12" spans="1:14" ht="15" customHeight="1">
      <c r="B12" s="108" t="s">
        <v>212</v>
      </c>
      <c r="C12" s="109">
        <v>722.04711658000008</v>
      </c>
      <c r="D12" s="109">
        <v>762.39166562000003</v>
      </c>
      <c r="E12" s="110">
        <v>5.5875230457387924E-2</v>
      </c>
      <c r="F12" s="111"/>
      <c r="G12" s="109">
        <v>6.7825012037167198</v>
      </c>
      <c r="H12" s="109">
        <v>-1.6074802551388401</v>
      </c>
      <c r="I12" s="110">
        <v>-1.2370040501073503</v>
      </c>
      <c r="J12" s="111"/>
      <c r="K12" s="112">
        <v>0.99340503800867186</v>
      </c>
      <c r="L12" s="112">
        <v>1.0306085094428357</v>
      </c>
    </row>
    <row r="13" spans="1:14" ht="15" customHeight="1"/>
    <row r="14" spans="1:14" ht="30" customHeight="1">
      <c r="B14" s="125" t="s">
        <v>8</v>
      </c>
      <c r="C14" s="125" t="s">
        <v>245</v>
      </c>
      <c r="D14" s="125" t="s">
        <v>244</v>
      </c>
      <c r="E14" s="126" t="s">
        <v>204</v>
      </c>
      <c r="F14" s="107"/>
      <c r="G14" s="125" t="s">
        <v>245</v>
      </c>
      <c r="H14" s="125" t="s">
        <v>244</v>
      </c>
      <c r="I14" s="126" t="s">
        <v>204</v>
      </c>
      <c r="J14" s="107"/>
      <c r="K14" s="125" t="s">
        <v>245</v>
      </c>
      <c r="L14" s="125" t="s">
        <v>244</v>
      </c>
    </row>
    <row r="15" spans="1:14" ht="15" customHeight="1">
      <c r="B15" s="108" t="s">
        <v>207</v>
      </c>
      <c r="C15" s="109">
        <v>551.269922732895</v>
      </c>
      <c r="D15" s="109">
        <v>669.36357420106197</v>
      </c>
      <c r="E15" s="110">
        <v>0.21422110403325323</v>
      </c>
      <c r="F15" s="111"/>
      <c r="G15" s="109">
        <v>-7.8429294919880608</v>
      </c>
      <c r="H15" s="109">
        <v>26.658589737596202</v>
      </c>
      <c r="I15" s="110">
        <v>4.3990602318724479</v>
      </c>
      <c r="J15" s="111"/>
      <c r="K15" s="112" t="s">
        <v>136</v>
      </c>
      <c r="L15" s="112" t="s">
        <v>136</v>
      </c>
    </row>
    <row r="16" spans="1:14" ht="15" customHeight="1">
      <c r="B16" s="113" t="s">
        <v>208</v>
      </c>
      <c r="C16" s="109">
        <v>517.36342685332602</v>
      </c>
      <c r="D16" s="109">
        <v>638.28394796209898</v>
      </c>
      <c r="E16" s="110">
        <v>0.23372452483591244</v>
      </c>
      <c r="F16" s="111"/>
      <c r="G16" s="109">
        <v>-10.7117883683682</v>
      </c>
      <c r="H16" s="109">
        <v>24.796884557707102</v>
      </c>
      <c r="I16" s="110">
        <v>3.3149154655568109</v>
      </c>
      <c r="J16" s="111"/>
      <c r="K16" s="114">
        <v>1.0382756413067369</v>
      </c>
      <c r="L16" s="114">
        <v>0.80347931028204522</v>
      </c>
    </row>
    <row r="17" spans="2:12" ht="15" customHeight="1">
      <c r="B17" s="113" t="s">
        <v>209</v>
      </c>
      <c r="C17" s="109">
        <v>33.906495879569498</v>
      </c>
      <c r="D17" s="109">
        <v>31.079626238963201</v>
      </c>
      <c r="E17" s="110">
        <v>-8.3372509227933503E-2</v>
      </c>
      <c r="F17" s="111"/>
      <c r="G17" s="109">
        <v>0.50209136603784699</v>
      </c>
      <c r="H17" s="109">
        <v>-1.5668854113419599</v>
      </c>
      <c r="I17" s="110">
        <v>-4.120717696674852</v>
      </c>
      <c r="J17" s="111"/>
      <c r="K17" s="112" t="s">
        <v>136</v>
      </c>
      <c r="L17" s="112" t="s">
        <v>136</v>
      </c>
    </row>
    <row r="18" spans="2:12" ht="15" customHeight="1">
      <c r="B18" s="108" t="s">
        <v>210</v>
      </c>
      <c r="C18" s="109">
        <v>221.682750518625</v>
      </c>
      <c r="D18" s="109">
        <v>312.342714830592</v>
      </c>
      <c r="E18" s="110">
        <v>0.40896264639386126</v>
      </c>
      <c r="F18" s="111"/>
      <c r="G18" s="109">
        <v>3.2821099899684598</v>
      </c>
      <c r="H18" s="109">
        <v>-24.3826995793405</v>
      </c>
      <c r="I18" s="110">
        <v>-8.428970891854485</v>
      </c>
      <c r="J18" s="111"/>
      <c r="K18" s="112">
        <v>1.0280682564443981</v>
      </c>
      <c r="L18" s="112">
        <v>1.2030531118631425</v>
      </c>
    </row>
    <row r="19" spans="2:12" ht="15" customHeight="1">
      <c r="B19" s="108" t="s">
        <v>211</v>
      </c>
      <c r="C19" s="109">
        <v>822.09728740916489</v>
      </c>
      <c r="D19" s="109">
        <v>1257.8908641532498</v>
      </c>
      <c r="E19" s="110">
        <v>0.53009976242287093</v>
      </c>
      <c r="F19" s="111"/>
      <c r="G19" s="109">
        <v>31.759472260660402</v>
      </c>
      <c r="H19" s="109">
        <v>36.398967650513306</v>
      </c>
      <c r="I19" s="110">
        <v>0.14608225702792049</v>
      </c>
      <c r="J19" s="111"/>
      <c r="K19" s="112">
        <v>0.77270358836913478</v>
      </c>
      <c r="L19" s="112">
        <v>0.82443587306451538</v>
      </c>
    </row>
    <row r="20" spans="2:12" ht="15" customHeight="1"/>
    <row r="21" spans="2:12" ht="30" customHeight="1">
      <c r="B21" s="125" t="s">
        <v>9</v>
      </c>
      <c r="C21" s="125" t="s">
        <v>245</v>
      </c>
      <c r="D21" s="125" t="s">
        <v>244</v>
      </c>
      <c r="E21" s="126" t="s">
        <v>204</v>
      </c>
      <c r="F21" s="107"/>
      <c r="G21" s="125" t="s">
        <v>245</v>
      </c>
      <c r="H21" s="125" t="s">
        <v>244</v>
      </c>
      <c r="I21" s="126" t="s">
        <v>204</v>
      </c>
      <c r="J21" s="107"/>
      <c r="K21" s="125" t="s">
        <v>245</v>
      </c>
      <c r="L21" s="125" t="s">
        <v>244</v>
      </c>
    </row>
    <row r="22" spans="2:12" ht="15" customHeight="1">
      <c r="B22" s="108" t="s">
        <v>207</v>
      </c>
      <c r="C22" s="109">
        <v>188.398980384688</v>
      </c>
      <c r="D22" s="109">
        <v>233.014283944867</v>
      </c>
      <c r="E22" s="110">
        <v>0.23681287164654463</v>
      </c>
      <c r="F22" s="111"/>
      <c r="G22" s="109">
        <v>-5.0467243036822298</v>
      </c>
      <c r="H22" s="109">
        <v>2.4188520502180499</v>
      </c>
      <c r="I22" s="110">
        <v>1.4792914977450202</v>
      </c>
      <c r="J22" s="111"/>
      <c r="K22" s="112" t="s">
        <v>136</v>
      </c>
      <c r="L22" s="112" t="s">
        <v>136</v>
      </c>
    </row>
    <row r="23" spans="2:12" ht="15" customHeight="1">
      <c r="B23" s="113" t="s">
        <v>208</v>
      </c>
      <c r="C23" s="109">
        <v>151.693245440505</v>
      </c>
      <c r="D23" s="109">
        <v>193.03482450048898</v>
      </c>
      <c r="E23" s="110">
        <v>0.27253407981305539</v>
      </c>
      <c r="F23" s="111"/>
      <c r="G23" s="109">
        <v>-5.60939538340679</v>
      </c>
      <c r="H23" s="109">
        <v>1.11641023762918</v>
      </c>
      <c r="I23" s="110">
        <v>1.1990250573050432</v>
      </c>
      <c r="J23" s="111"/>
      <c r="K23" s="114">
        <v>1.1946534154730151</v>
      </c>
      <c r="L23" s="114">
        <v>1.0284801944111484</v>
      </c>
    </row>
    <row r="24" spans="2:12" ht="15" customHeight="1">
      <c r="B24" s="113" t="s">
        <v>209</v>
      </c>
      <c r="C24" s="109">
        <v>36.705734944183504</v>
      </c>
      <c r="D24" s="109">
        <v>39.979459444377497</v>
      </c>
      <c r="E24" s="110">
        <v>8.9188365392279284E-2</v>
      </c>
      <c r="F24" s="111"/>
      <c r="G24" s="109">
        <v>0.56267107972451802</v>
      </c>
      <c r="H24" s="109">
        <v>1.3024418125889199</v>
      </c>
      <c r="I24" s="110">
        <v>1.3147480997718797</v>
      </c>
      <c r="J24" s="111"/>
      <c r="K24" s="112" t="s">
        <v>136</v>
      </c>
      <c r="L24" s="112" t="s">
        <v>136</v>
      </c>
    </row>
    <row r="25" spans="2:12" ht="15" customHeight="1">
      <c r="B25" s="108" t="s">
        <v>210</v>
      </c>
      <c r="C25" s="109">
        <v>112.003999200539</v>
      </c>
      <c r="D25" s="109">
        <v>136.01757305068699</v>
      </c>
      <c r="E25" s="110">
        <v>0.21439925379050601</v>
      </c>
      <c r="F25" s="111"/>
      <c r="G25" s="109">
        <v>11.3424803796755</v>
      </c>
      <c r="H25" s="109">
        <v>0.99565090663891598</v>
      </c>
      <c r="I25" s="110">
        <v>-0.91221929654619327</v>
      </c>
      <c r="J25" s="111"/>
      <c r="K25" s="112">
        <v>0.91202853935656103</v>
      </c>
      <c r="L25" s="112">
        <v>1.0238529049160832</v>
      </c>
    </row>
    <row r="26" spans="2:12" ht="15" customHeight="1">
      <c r="B26" s="108" t="s">
        <v>211</v>
      </c>
      <c r="C26" s="109">
        <v>809.27787588737499</v>
      </c>
      <c r="D26" s="109">
        <v>458.04718763303197</v>
      </c>
      <c r="E26" s="110">
        <v>-0.43400505403563366</v>
      </c>
      <c r="F26" s="111"/>
      <c r="G26" s="109">
        <v>16.788346448595199</v>
      </c>
      <c r="H26" s="109">
        <v>13.4666002990261</v>
      </c>
      <c r="I26" s="110">
        <v>-0.19786023356976015</v>
      </c>
      <c r="J26" s="111"/>
      <c r="K26" s="112">
        <v>0.7404390311001382</v>
      </c>
      <c r="L26" s="112">
        <v>0.82652146170314023</v>
      </c>
    </row>
    <row r="27" spans="2:12" ht="15" customHeight="1">
      <c r="B27" s="108" t="s">
        <v>212</v>
      </c>
      <c r="C27" s="109">
        <v>234.894148564136</v>
      </c>
      <c r="D27" s="109">
        <v>295.57872453738099</v>
      </c>
      <c r="E27" s="110">
        <v>0.25834860657108083</v>
      </c>
      <c r="F27" s="111"/>
      <c r="G27" s="109">
        <v>0.75132823694144002</v>
      </c>
      <c r="H27" s="109">
        <v>5.5591788309250694</v>
      </c>
      <c r="I27" s="110" t="s">
        <v>136</v>
      </c>
      <c r="J27" s="111"/>
      <c r="K27" s="112">
        <v>1.0147778688156768</v>
      </c>
      <c r="L27" s="112">
        <v>0.97873494872217126</v>
      </c>
    </row>
    <row r="28" spans="2:12" ht="15" customHeight="1"/>
    <row r="29" spans="2:12" ht="30" customHeight="1">
      <c r="B29" s="125" t="s">
        <v>10</v>
      </c>
      <c r="C29" s="125" t="s">
        <v>245</v>
      </c>
      <c r="D29" s="125" t="s">
        <v>244</v>
      </c>
      <c r="E29" s="126" t="s">
        <v>204</v>
      </c>
      <c r="F29" s="107"/>
      <c r="G29" s="125" t="s">
        <v>245</v>
      </c>
      <c r="H29" s="125" t="s">
        <v>244</v>
      </c>
      <c r="I29" s="126" t="s">
        <v>204</v>
      </c>
      <c r="J29" s="107"/>
      <c r="K29" s="125" t="s">
        <v>245</v>
      </c>
      <c r="L29" s="125" t="s">
        <v>244</v>
      </c>
    </row>
    <row r="30" spans="2:12" ht="15" customHeight="1">
      <c r="B30" s="108" t="s">
        <v>207</v>
      </c>
      <c r="C30" s="109">
        <v>115.298181918723</v>
      </c>
      <c r="D30" s="109">
        <v>156.36178313311001</v>
      </c>
      <c r="E30" s="110">
        <v>0.35615133327370174</v>
      </c>
      <c r="F30" s="111"/>
      <c r="G30" s="109">
        <v>-6.0259598062898405</v>
      </c>
      <c r="H30" s="109">
        <v>26.517595853111498</v>
      </c>
      <c r="I30" s="110" t="s">
        <v>136</v>
      </c>
      <c r="J30" s="111"/>
      <c r="K30" s="112" t="s">
        <v>136</v>
      </c>
      <c r="L30" s="112" t="s">
        <v>136</v>
      </c>
    </row>
    <row r="31" spans="2:12" ht="15" customHeight="1">
      <c r="B31" s="113" t="s">
        <v>208</v>
      </c>
      <c r="C31" s="109">
        <v>86.406364037081104</v>
      </c>
      <c r="D31" s="109">
        <v>116.15196963211099</v>
      </c>
      <c r="E31" s="110">
        <v>0.34425248564173611</v>
      </c>
      <c r="F31" s="111"/>
      <c r="G31" s="109">
        <v>-10.6332854023567</v>
      </c>
      <c r="H31" s="109">
        <v>15.371643194746401</v>
      </c>
      <c r="I31" s="110">
        <v>2.4456155941548903</v>
      </c>
      <c r="J31" s="111"/>
      <c r="K31" s="114">
        <v>1.2918412184157766</v>
      </c>
      <c r="L31" s="114">
        <v>0.92733125256549853</v>
      </c>
    </row>
    <row r="32" spans="2:12" ht="15" customHeight="1">
      <c r="B32" s="113" t="s">
        <v>209</v>
      </c>
      <c r="C32" s="109">
        <v>28.8918178816416</v>
      </c>
      <c r="D32" s="109">
        <v>40.209813500999999</v>
      </c>
      <c r="E32" s="110">
        <v>0.39173705392037877</v>
      </c>
      <c r="F32" s="111"/>
      <c r="G32" s="109">
        <v>4.3698889618898598</v>
      </c>
      <c r="H32" s="109">
        <v>10.6764686795328</v>
      </c>
      <c r="I32" s="110">
        <v>1.4431899237356167</v>
      </c>
      <c r="J32" s="111"/>
      <c r="K32" s="112" t="s">
        <v>136</v>
      </c>
      <c r="L32" s="112" t="s">
        <v>136</v>
      </c>
    </row>
    <row r="33" spans="2:12" ht="15" customHeight="1">
      <c r="B33" s="108" t="s">
        <v>210</v>
      </c>
      <c r="C33" s="109">
        <v>174.80413130124899</v>
      </c>
      <c r="D33" s="109">
        <v>231.32299172790101</v>
      </c>
      <c r="E33" s="110">
        <v>0.32332680015010717</v>
      </c>
      <c r="F33" s="111"/>
      <c r="G33" s="109">
        <v>16.753848181111199</v>
      </c>
      <c r="H33" s="109">
        <v>8.0260845391542404</v>
      </c>
      <c r="I33" s="110">
        <v>-0.5209408338674637</v>
      </c>
      <c r="J33" s="111"/>
      <c r="K33" s="112">
        <v>0.94070819035402775</v>
      </c>
      <c r="L33" s="112">
        <v>1.0526549462470545</v>
      </c>
    </row>
    <row r="34" spans="2:12" ht="15" customHeight="1">
      <c r="B34" s="108" t="s">
        <v>211</v>
      </c>
      <c r="C34" s="109">
        <v>376.246483815678</v>
      </c>
      <c r="D34" s="109">
        <v>454.48416814958</v>
      </c>
      <c r="E34" s="110">
        <v>0.20794263255422316</v>
      </c>
      <c r="F34" s="111"/>
      <c r="G34" s="109">
        <v>15.755983592664</v>
      </c>
      <c r="H34" s="109">
        <v>-0.97851603791318198</v>
      </c>
      <c r="I34" s="110">
        <v>-1.062104408281358</v>
      </c>
      <c r="J34" s="111"/>
      <c r="K34" s="112">
        <v>0.87666952158076394</v>
      </c>
      <c r="L34" s="112">
        <v>1.0611247630703882</v>
      </c>
    </row>
    <row r="35" spans="2:12" ht="15" customHeight="1">
      <c r="B35" s="108" t="s">
        <v>212</v>
      </c>
      <c r="C35" s="109">
        <v>84.85957598713469</v>
      </c>
      <c r="D35" s="109">
        <v>104.77076710863999</v>
      </c>
      <c r="E35" s="110">
        <v>0.23463693861166562</v>
      </c>
      <c r="F35" s="111"/>
      <c r="G35" s="109">
        <v>2.8309989315191904</v>
      </c>
      <c r="H35" s="109">
        <v>7.1998955756750798</v>
      </c>
      <c r="I35" s="110">
        <v>1.5432350028515982</v>
      </c>
      <c r="J35" s="111"/>
      <c r="K35" s="112">
        <v>1.0463212483325228</v>
      </c>
      <c r="L35" s="112">
        <v>0.98801104435016518</v>
      </c>
    </row>
    <row r="36" spans="2:12" ht="15" customHeight="1"/>
    <row r="37" spans="2:12" ht="30" customHeight="1">
      <c r="B37" s="125" t="s">
        <v>7</v>
      </c>
      <c r="C37" s="125" t="s">
        <v>245</v>
      </c>
      <c r="D37" s="125" t="s">
        <v>244</v>
      </c>
      <c r="E37" s="126" t="s">
        <v>204</v>
      </c>
      <c r="F37" s="107"/>
      <c r="G37" s="125" t="s">
        <v>245</v>
      </c>
      <c r="H37" s="125" t="s">
        <v>244</v>
      </c>
      <c r="I37" s="126" t="s">
        <v>204</v>
      </c>
      <c r="J37" s="107"/>
      <c r="K37" s="125" t="s">
        <v>245</v>
      </c>
      <c r="L37" s="125" t="s">
        <v>244</v>
      </c>
    </row>
    <row r="38" spans="2:12" ht="15" customHeight="1">
      <c r="B38" s="108" t="s">
        <v>207</v>
      </c>
      <c r="C38" s="109">
        <v>0.48888836071549502</v>
      </c>
      <c r="D38" s="109">
        <v>0.45284518640536997</v>
      </c>
      <c r="E38" s="110">
        <v>-7.3724754374138404E-2</v>
      </c>
      <c r="F38" s="111"/>
      <c r="G38" s="109">
        <v>0.46817409717099401</v>
      </c>
      <c r="H38" s="109">
        <v>0.13022205529059702</v>
      </c>
      <c r="I38" s="110">
        <v>-0.72185121714874523</v>
      </c>
      <c r="J38" s="111"/>
      <c r="K38" s="112" t="s">
        <v>136</v>
      </c>
      <c r="L38" s="112" t="s">
        <v>136</v>
      </c>
    </row>
    <row r="39" spans="2:12" ht="15" customHeight="1">
      <c r="B39" s="108" t="s">
        <v>210</v>
      </c>
      <c r="C39" s="109">
        <v>653.72421710093897</v>
      </c>
      <c r="D39" s="109">
        <v>736.54099251298805</v>
      </c>
      <c r="E39" s="110">
        <v>0.12668457622591281</v>
      </c>
      <c r="F39" s="111"/>
      <c r="G39" s="109">
        <v>37.492432003015303</v>
      </c>
      <c r="H39" s="109">
        <v>2.8689980118313203</v>
      </c>
      <c r="I39" s="110">
        <v>-0.92347794318595855</v>
      </c>
      <c r="J39" s="111"/>
      <c r="K39" s="112">
        <v>0.95959893804847163</v>
      </c>
      <c r="L39" s="112">
        <v>1.0416951017684528</v>
      </c>
    </row>
    <row r="40" spans="2:12" ht="15" customHeight="1">
      <c r="B40" s="108" t="s">
        <v>211</v>
      </c>
      <c r="C40" s="109">
        <v>345.06413091151603</v>
      </c>
      <c r="D40" s="109">
        <v>383.65769396185505</v>
      </c>
      <c r="E40" s="110">
        <v>0.11184460972049126</v>
      </c>
      <c r="F40" s="111"/>
      <c r="G40" s="109">
        <v>11.522027989372599</v>
      </c>
      <c r="H40" s="109">
        <v>26.599344588697001</v>
      </c>
      <c r="I40" s="110">
        <v>1.308564483025995</v>
      </c>
      <c r="J40" s="111"/>
      <c r="K40" s="112">
        <v>1.0833538992124714</v>
      </c>
      <c r="L40" s="112">
        <v>0.93023778471741458</v>
      </c>
    </row>
    <row r="41" spans="2:12" ht="15" customHeight="1">
      <c r="B41" s="108" t="s">
        <v>212</v>
      </c>
      <c r="C41" s="109">
        <v>23.744481896767898</v>
      </c>
      <c r="D41" s="109">
        <v>21.793820618945702</v>
      </c>
      <c r="E41" s="110">
        <v>-8.2152193772975945E-2</v>
      </c>
      <c r="F41" s="111"/>
      <c r="G41" s="109">
        <v>0.26399758910341198</v>
      </c>
      <c r="H41" s="109">
        <v>-0.78751877484046806</v>
      </c>
      <c r="I41" s="110" t="s">
        <v>136</v>
      </c>
      <c r="J41" s="111"/>
      <c r="K41" s="112">
        <v>0.99357100415199229</v>
      </c>
      <c r="L41" s="112">
        <v>1.0401466154228944</v>
      </c>
    </row>
    <row r="42" spans="2:12" ht="15" customHeight="1"/>
    <row r="43" spans="2:12" ht="30" customHeight="1">
      <c r="B43" s="125" t="s">
        <v>151</v>
      </c>
      <c r="C43" s="125" t="s">
        <v>245</v>
      </c>
      <c r="D43" s="125" t="s">
        <v>244</v>
      </c>
      <c r="E43" s="126" t="s">
        <v>204</v>
      </c>
      <c r="F43" s="107"/>
      <c r="G43" s="125" t="s">
        <v>245</v>
      </c>
      <c r="H43" s="125" t="s">
        <v>244</v>
      </c>
      <c r="I43" s="126" t="s">
        <v>204</v>
      </c>
      <c r="J43" s="107"/>
      <c r="K43" s="125" t="s">
        <v>245</v>
      </c>
      <c r="L43" s="125" t="s">
        <v>244</v>
      </c>
    </row>
    <row r="44" spans="2:12" ht="15" customHeight="1">
      <c r="B44" s="108" t="s">
        <v>207</v>
      </c>
      <c r="C44" s="109">
        <v>172.873441616185</v>
      </c>
      <c r="D44" s="109">
        <v>155.878193684233</v>
      </c>
      <c r="E44" s="110">
        <v>-9.8310346419116207E-2</v>
      </c>
      <c r="F44" s="111"/>
      <c r="G44" s="109">
        <v>1.4017032008044501</v>
      </c>
      <c r="H44" s="109">
        <v>2.1566267369656096</v>
      </c>
      <c r="I44" s="110">
        <v>0.53857588091965691</v>
      </c>
      <c r="J44" s="111"/>
      <c r="K44" s="112" t="s">
        <v>136</v>
      </c>
      <c r="L44" s="112" t="s">
        <v>136</v>
      </c>
    </row>
    <row r="45" spans="2:12" ht="15" customHeight="1">
      <c r="B45" s="113" t="s">
        <v>208</v>
      </c>
      <c r="C45" s="109">
        <v>13.0651171299043</v>
      </c>
      <c r="D45" s="109">
        <v>13.3000388226433</v>
      </c>
      <c r="E45" s="110">
        <v>1.7980833267946455E-2</v>
      </c>
      <c r="F45" s="111"/>
      <c r="G45" s="109">
        <v>9.9436623436092303E-2</v>
      </c>
      <c r="H45" s="109">
        <v>0.89046812530084107</v>
      </c>
      <c r="I45" s="110">
        <v>7.9551323700481742</v>
      </c>
      <c r="J45" s="111"/>
      <c r="K45" s="114">
        <v>0.80489664133550509</v>
      </c>
      <c r="L45" s="114">
        <v>0.29639464841016983</v>
      </c>
    </row>
    <row r="46" spans="2:12" ht="15" customHeight="1">
      <c r="B46" s="113" t="s">
        <v>209</v>
      </c>
      <c r="C46" s="109">
        <v>159.80832448628101</v>
      </c>
      <c r="D46" s="109">
        <v>142.57815486159001</v>
      </c>
      <c r="E46" s="110">
        <v>-0.10781772276306015</v>
      </c>
      <c r="F46" s="111"/>
      <c r="G46" s="109">
        <v>1.3044998773683301</v>
      </c>
      <c r="H46" s="109">
        <v>1.3381825366647999</v>
      </c>
      <c r="I46" s="110">
        <v>2.5820362179274806E-2</v>
      </c>
      <c r="J46" s="111"/>
      <c r="K46" s="112" t="s">
        <v>136</v>
      </c>
      <c r="L46" s="112" t="s">
        <v>136</v>
      </c>
    </row>
    <row r="47" spans="2:12" ht="15" customHeight="1">
      <c r="B47" s="108" t="s">
        <v>210</v>
      </c>
      <c r="C47" s="109">
        <v>421.00828169944299</v>
      </c>
      <c r="D47" s="109">
        <v>414.02952412779001</v>
      </c>
      <c r="E47" s="110">
        <v>-1.657629522982899E-2</v>
      </c>
      <c r="F47" s="111"/>
      <c r="G47" s="109">
        <v>13.562212505010001</v>
      </c>
      <c r="H47" s="109">
        <v>-3.6236922760285202</v>
      </c>
      <c r="I47" s="110">
        <v>-1.2671903477909592</v>
      </c>
      <c r="J47" s="111"/>
      <c r="K47" s="112">
        <v>1.0091582696330572</v>
      </c>
      <c r="L47" s="112">
        <v>1.1348463486656266</v>
      </c>
    </row>
    <row r="48" spans="2:12" ht="15" customHeight="1">
      <c r="B48" s="108" t="s">
        <v>211</v>
      </c>
      <c r="C48" s="109">
        <v>69.0980498922316</v>
      </c>
      <c r="D48" s="109">
        <v>63.022852858399304</v>
      </c>
      <c r="E48" s="110">
        <v>-8.7921396382494799E-2</v>
      </c>
      <c r="F48" s="111"/>
      <c r="G48" s="109">
        <v>2.1401053434435897</v>
      </c>
      <c r="H48" s="109">
        <v>1.8190512285307701</v>
      </c>
      <c r="I48" s="110">
        <v>-0.15001790257493566</v>
      </c>
      <c r="J48" s="111"/>
      <c r="K48" s="112">
        <v>0.98589718003965399</v>
      </c>
      <c r="L48" s="112">
        <v>0.95663746948153272</v>
      </c>
    </row>
    <row r="49" spans="2:12" ht="15" customHeight="1">
      <c r="B49" s="108" t="s">
        <v>212</v>
      </c>
      <c r="C49" s="109">
        <v>63.736039641053004</v>
      </c>
      <c r="D49" s="109">
        <v>64.9538943440851</v>
      </c>
      <c r="E49" s="110">
        <v>1.9107787523209453E-2</v>
      </c>
      <c r="F49" s="111"/>
      <c r="G49" s="109">
        <v>2.2966944697520897</v>
      </c>
      <c r="H49" s="109">
        <v>-3.7053969261672601</v>
      </c>
      <c r="I49" s="110">
        <v>-2.6133608431456836</v>
      </c>
      <c r="J49" s="111"/>
      <c r="K49" s="112">
        <v>1.0371852558564791</v>
      </c>
      <c r="L49" s="112">
        <v>1.2713373573124422</v>
      </c>
    </row>
    <row r="50" spans="2:12" ht="15" customHeight="1"/>
    <row r="51" spans="2:12" ht="15" customHeight="1">
      <c r="B51" s="108" t="s">
        <v>222</v>
      </c>
    </row>
    <row r="52" spans="2:12" ht="15" customHeight="1">
      <c r="B52" s="108"/>
    </row>
  </sheetData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624D2-4C45-44ED-BA54-98146DBA0F7C}">
  <sheetPr>
    <tabColor rgb="FFD81E05"/>
    <pageSetUpPr fitToPage="1"/>
  </sheetPr>
  <dimension ref="A1:V75"/>
  <sheetViews>
    <sheetView showGridLines="0" showRowColHeaders="0" zoomScale="70" zoomScaleNormal="70" zoomScaleSheetLayoutView="80" workbookViewId="0">
      <pane ySplit="4" topLeftCell="A5" activePane="bottomLeft" state="frozen"/>
      <selection activeCell="K7" sqref="K7:U37"/>
      <selection pane="bottomLeft" activeCell="A5" sqref="A5"/>
    </sheetView>
  </sheetViews>
  <sheetFormatPr baseColWidth="10" defaultColWidth="0" defaultRowHeight="14.25" zeroHeight="1"/>
  <cols>
    <col min="1" max="1" width="5.85546875" style="195" customWidth="1"/>
    <col min="2" max="2" width="64.5703125" style="130" bestFit="1" customWidth="1"/>
    <col min="3" max="3" width="12.7109375" style="130" customWidth="1"/>
    <col min="4" max="4" width="16" style="131" bestFit="1" customWidth="1"/>
    <col min="5" max="5" width="5.85546875" style="194" customWidth="1"/>
    <col min="6" max="6" width="17.7109375" style="130" bestFit="1" customWidth="1"/>
    <col min="7" max="7" width="2.28515625" style="130" customWidth="1"/>
    <col min="8" max="8" width="16.7109375" style="130" customWidth="1"/>
    <col min="9" max="9" width="13" style="130" bestFit="1" customWidth="1"/>
    <col min="10" max="10" width="2.28515625" style="130" customWidth="1"/>
    <col min="11" max="11" width="13.7109375" style="130" bestFit="1" customWidth="1"/>
    <col min="12" max="12" width="14.140625" style="130" bestFit="1" customWidth="1"/>
    <col min="13" max="13" width="2.28515625" style="194" customWidth="1"/>
    <col min="14" max="14" width="36" style="194" customWidth="1"/>
    <col min="15" max="16" width="11.42578125" style="194" customWidth="1"/>
    <col min="17" max="18" width="16.5703125" style="206" hidden="1" customWidth="1"/>
    <col min="19" max="21" width="11.42578125" style="206" hidden="1" customWidth="1"/>
    <col min="22" max="22" width="15.85546875" style="206" hidden="1" customWidth="1"/>
    <col min="23" max="16384" width="11.42578125" style="206" hidden="1"/>
  </cols>
  <sheetData>
    <row r="1" spans="1:20" s="204" customFormat="1" ht="15">
      <c r="A1" s="128"/>
      <c r="B1" s="129"/>
      <c r="C1" s="130"/>
      <c r="D1" s="131"/>
      <c r="E1" s="132"/>
      <c r="F1" s="130"/>
      <c r="G1" s="130"/>
      <c r="H1" s="130"/>
      <c r="I1" s="130"/>
      <c r="J1" s="130"/>
      <c r="K1" s="130"/>
      <c r="L1" s="130"/>
      <c r="M1" s="132"/>
      <c r="N1" s="132"/>
      <c r="O1" s="132"/>
      <c r="P1" s="132"/>
    </row>
    <row r="2" spans="1:20" s="204" customFormat="1" ht="15">
      <c r="A2" s="128"/>
      <c r="B2" s="129"/>
      <c r="C2" s="130"/>
      <c r="D2" s="131"/>
      <c r="E2" s="132"/>
      <c r="F2" s="130"/>
      <c r="G2" s="130"/>
      <c r="H2" s="130"/>
      <c r="I2" s="130"/>
      <c r="J2" s="130"/>
      <c r="K2" s="130"/>
      <c r="L2" s="130"/>
      <c r="M2" s="132"/>
      <c r="N2" s="132"/>
      <c r="O2" s="132"/>
      <c r="P2" s="132"/>
      <c r="S2" s="205"/>
    </row>
    <row r="3" spans="1:20" s="204" customFormat="1" ht="20.100000000000001" customHeight="1">
      <c r="A3" s="131"/>
      <c r="B3" s="194" t="s">
        <v>226</v>
      </c>
      <c r="C3" s="223" t="s">
        <v>224</v>
      </c>
      <c r="D3" s="223"/>
      <c r="E3" s="132"/>
      <c r="F3" s="130"/>
      <c r="G3" s="130"/>
      <c r="H3" s="224" t="s">
        <v>235</v>
      </c>
      <c r="I3" s="224"/>
      <c r="J3" s="130"/>
      <c r="K3" s="224" t="s">
        <v>217</v>
      </c>
      <c r="L3" s="224"/>
      <c r="M3" s="132"/>
      <c r="N3" s="132"/>
      <c r="O3" s="132"/>
      <c r="P3" s="132"/>
      <c r="S3" s="205"/>
    </row>
    <row r="4" spans="1:20" ht="26.25" customHeight="1">
      <c r="B4" s="133" t="s">
        <v>227</v>
      </c>
      <c r="C4" s="134" t="s">
        <v>248</v>
      </c>
      <c r="D4" s="135" t="s">
        <v>225</v>
      </c>
      <c r="F4" s="184" t="str">
        <f>+MID(C4,1,5)&amp;" Current"</f>
        <v>Q2'22 Current</v>
      </c>
      <c r="H4" s="184" t="s">
        <v>213</v>
      </c>
      <c r="I4" s="184" t="s">
        <v>214</v>
      </c>
      <c r="K4" s="184" t="s">
        <v>213</v>
      </c>
      <c r="L4" s="184" t="s">
        <v>214</v>
      </c>
      <c r="N4" s="132"/>
    </row>
    <row r="5" spans="1:20" ht="15">
      <c r="B5" s="136"/>
      <c r="C5" s="137"/>
      <c r="D5" s="138"/>
      <c r="F5" s="139"/>
      <c r="G5" s="139"/>
      <c r="H5" s="139"/>
      <c r="I5" s="137"/>
      <c r="J5" s="137"/>
      <c r="K5" s="137"/>
      <c r="L5" s="137"/>
      <c r="M5" s="140"/>
      <c r="N5" s="132"/>
    </row>
    <row r="6" spans="1:20" ht="39.950000000000003" customHeight="1">
      <c r="B6" s="141" t="s">
        <v>228</v>
      </c>
      <c r="C6" s="140"/>
      <c r="D6" s="142"/>
      <c r="F6" s="140"/>
      <c r="G6" s="140"/>
      <c r="H6" s="140"/>
      <c r="I6" s="140"/>
      <c r="J6" s="140"/>
      <c r="K6" s="140"/>
      <c r="L6" s="140"/>
      <c r="M6" s="140"/>
      <c r="N6" s="132"/>
      <c r="S6" s="207"/>
    </row>
    <row r="7" spans="1:20" s="209" customFormat="1" ht="39.950000000000003" customHeight="1">
      <c r="A7" s="196"/>
      <c r="B7" s="143" t="s">
        <v>176</v>
      </c>
      <c r="C7" s="144">
        <v>4563.8727902495129</v>
      </c>
      <c r="D7" s="145">
        <v>9</v>
      </c>
      <c r="E7" s="197"/>
      <c r="F7" s="144">
        <v>4738.2543164883218</v>
      </c>
      <c r="G7" s="144"/>
      <c r="H7" s="144">
        <v>174.38152623880887</v>
      </c>
      <c r="I7" s="146">
        <v>3.8209111921648331E-2</v>
      </c>
      <c r="J7" s="146"/>
      <c r="K7" s="147">
        <v>161.56185079652278</v>
      </c>
      <c r="L7" s="146">
        <v>3.5301006569184334E-2</v>
      </c>
      <c r="M7" s="148"/>
      <c r="N7" s="132"/>
      <c r="O7" s="149"/>
      <c r="P7" s="149"/>
      <c r="Q7" s="208"/>
      <c r="R7" s="208"/>
    </row>
    <row r="8" spans="1:20" s="209" customFormat="1" ht="39.950000000000003" customHeight="1">
      <c r="A8" s="196"/>
      <c r="B8" s="143" t="s">
        <v>181</v>
      </c>
      <c r="C8" s="144">
        <v>65.737265596959432</v>
      </c>
      <c r="D8" s="145">
        <v>9</v>
      </c>
      <c r="E8" s="197"/>
      <c r="F8" s="144">
        <v>51.054269478842002</v>
      </c>
      <c r="G8" s="144"/>
      <c r="H8" s="144">
        <v>-14.68299611811743</v>
      </c>
      <c r="I8" s="146">
        <v>-0.22335879025057237</v>
      </c>
      <c r="J8" s="146"/>
      <c r="K8" s="147">
        <v>-84.511196844489177</v>
      </c>
      <c r="L8" s="193">
        <v>-0.62339767742121932</v>
      </c>
      <c r="M8" s="197"/>
      <c r="N8" s="132"/>
      <c r="O8" s="149"/>
      <c r="P8" s="149"/>
      <c r="Q8" s="208"/>
      <c r="R8" s="210"/>
      <c r="S8" s="210"/>
    </row>
    <row r="9" spans="1:20" s="209" customFormat="1" ht="39.950000000000003" customHeight="1">
      <c r="A9" s="196"/>
      <c r="B9" s="143" t="s">
        <v>229</v>
      </c>
      <c r="C9" s="144">
        <v>131.92144835953926</v>
      </c>
      <c r="D9" s="145">
        <v>9</v>
      </c>
      <c r="E9" s="197"/>
      <c r="F9" s="144">
        <v>142.55469115533796</v>
      </c>
      <c r="G9" s="144"/>
      <c r="H9" s="144">
        <v>10.633242795798708</v>
      </c>
      <c r="I9" s="146">
        <v>8.0602835460226396E-2</v>
      </c>
      <c r="J9" s="146"/>
      <c r="K9" s="147">
        <v>36.43276287224235</v>
      </c>
      <c r="L9" s="146">
        <v>0.34331041153957065</v>
      </c>
      <c r="M9" s="148"/>
      <c r="N9" s="132"/>
      <c r="O9" s="149"/>
      <c r="P9" s="149"/>
      <c r="Q9" s="208"/>
      <c r="R9" s="210"/>
      <c r="S9" s="210"/>
    </row>
    <row r="10" spans="1:20" s="209" customFormat="1" ht="39.950000000000003" customHeight="1">
      <c r="A10" s="196"/>
      <c r="B10" s="150" t="s">
        <v>184</v>
      </c>
      <c r="C10" s="151">
        <v>197.76982506760982</v>
      </c>
      <c r="D10" s="152">
        <v>9</v>
      </c>
      <c r="E10" s="197"/>
      <c r="F10" s="151">
        <v>193.60896063417994</v>
      </c>
      <c r="G10" s="151"/>
      <c r="H10" s="151">
        <v>-4.1608644334298788</v>
      </c>
      <c r="I10" s="153">
        <v>-2.1038924578142493E-2</v>
      </c>
      <c r="J10" s="153"/>
      <c r="K10" s="154">
        <v>-48.078433972246842</v>
      </c>
      <c r="L10" s="153">
        <v>-0.19892818179673644</v>
      </c>
      <c r="M10" s="148"/>
      <c r="N10" s="132"/>
      <c r="O10" s="149"/>
      <c r="P10" s="149"/>
      <c r="Q10" s="208"/>
      <c r="R10" s="210"/>
      <c r="S10" s="210"/>
    </row>
    <row r="11" spans="1:20" s="209" customFormat="1" ht="39.950000000000003" customHeight="1">
      <c r="A11" s="196"/>
      <c r="B11" s="155" t="s">
        <v>230</v>
      </c>
      <c r="C11" s="156">
        <v>0.98119411701517434</v>
      </c>
      <c r="D11" s="157">
        <v>9</v>
      </c>
      <c r="E11" s="197"/>
      <c r="F11" s="156">
        <v>0.98612933149901338</v>
      </c>
      <c r="G11" s="156"/>
      <c r="H11" s="214">
        <v>0.49352144838390455</v>
      </c>
      <c r="I11" s="158">
        <v>5.0298043967611505E-3</v>
      </c>
      <c r="J11" s="158"/>
      <c r="K11" s="214">
        <v>2.7629190701336848</v>
      </c>
      <c r="L11" s="158">
        <v>2.8825442506814403E-2</v>
      </c>
      <c r="M11" s="148"/>
      <c r="N11" s="132"/>
      <c r="O11" s="149"/>
      <c r="P11" s="149"/>
      <c r="Q11" s="208"/>
      <c r="R11" s="225"/>
      <c r="S11" s="225"/>
      <c r="T11" s="225"/>
    </row>
    <row r="12" spans="1:20" s="209" customFormat="1" ht="39.950000000000003" customHeight="1">
      <c r="A12" s="196"/>
      <c r="B12" s="159" t="s">
        <v>231</v>
      </c>
      <c r="C12" s="144"/>
      <c r="D12" s="145"/>
      <c r="E12" s="197"/>
      <c r="F12" s="144"/>
      <c r="G12" s="144"/>
      <c r="H12" s="144"/>
      <c r="I12" s="146"/>
      <c r="J12" s="146"/>
      <c r="K12" s="147"/>
      <c r="L12" s="146"/>
      <c r="M12" s="148"/>
      <c r="N12" s="132"/>
      <c r="O12" s="149"/>
      <c r="P12" s="149"/>
      <c r="Q12" s="208"/>
    </row>
    <row r="13" spans="1:20" s="209" customFormat="1" ht="39.950000000000003" customHeight="1">
      <c r="A13" s="196"/>
      <c r="B13" s="143" t="s">
        <v>176</v>
      </c>
      <c r="C13" s="144">
        <v>1266.9358080687566</v>
      </c>
      <c r="D13" s="145">
        <v>9</v>
      </c>
      <c r="E13" s="197"/>
      <c r="F13" s="144">
        <v>1233.7145461636098</v>
      </c>
      <c r="G13" s="144"/>
      <c r="H13" s="144">
        <v>-33.221261905146775</v>
      </c>
      <c r="I13" s="146">
        <v>-2.6221740433548302E-2</v>
      </c>
      <c r="J13" s="146"/>
      <c r="K13" s="147">
        <v>43.435907746189969</v>
      </c>
      <c r="L13" s="146">
        <v>3.6492218161574108E-2</v>
      </c>
      <c r="M13" s="148"/>
      <c r="N13" s="132"/>
      <c r="O13" s="149"/>
      <c r="P13" s="149"/>
      <c r="Q13" s="208"/>
      <c r="R13" s="211"/>
      <c r="S13" s="211"/>
    </row>
    <row r="14" spans="1:20" s="209" customFormat="1" ht="39.950000000000003" customHeight="1">
      <c r="A14" s="196"/>
      <c r="B14" s="150" t="s">
        <v>186</v>
      </c>
      <c r="C14" s="151">
        <v>146.82205785882053</v>
      </c>
      <c r="D14" s="152">
        <v>9</v>
      </c>
      <c r="E14" s="197"/>
      <c r="F14" s="151">
        <v>177.81887599792816</v>
      </c>
      <c r="G14" s="151"/>
      <c r="H14" s="151">
        <v>30.996818139107631</v>
      </c>
      <c r="I14" s="153">
        <v>0.2111182651377439</v>
      </c>
      <c r="J14" s="153"/>
      <c r="K14" s="154">
        <v>101.63270265361811</v>
      </c>
      <c r="L14" s="153">
        <v>1.3340045600440771</v>
      </c>
      <c r="M14" s="148"/>
      <c r="N14" s="132"/>
      <c r="O14" s="149"/>
      <c r="P14" s="149"/>
      <c r="Q14" s="208"/>
      <c r="R14" s="211"/>
      <c r="S14" s="211"/>
    </row>
    <row r="15" spans="1:20" s="209" customFormat="1" ht="39.950000000000003" customHeight="1">
      <c r="A15" s="196"/>
      <c r="B15" s="160" t="s">
        <v>187</v>
      </c>
      <c r="C15" s="161">
        <v>-18.543956542435488</v>
      </c>
      <c r="D15" s="162">
        <v>9</v>
      </c>
      <c r="E15" s="197"/>
      <c r="F15" s="161">
        <v>0.20299601283772617</v>
      </c>
      <c r="G15" s="161"/>
      <c r="H15" s="161">
        <v>18.746952555273214</v>
      </c>
      <c r="I15" s="156">
        <v>-1.0109467476572864</v>
      </c>
      <c r="J15" s="156"/>
      <c r="K15" s="163">
        <v>-11.229364650215068</v>
      </c>
      <c r="L15" s="156">
        <v>-0.98224373610834637</v>
      </c>
      <c r="M15" s="148"/>
      <c r="N15" s="132"/>
      <c r="O15" s="149"/>
      <c r="P15" s="149"/>
      <c r="Q15" s="212"/>
      <c r="R15" s="211"/>
      <c r="S15" s="211"/>
    </row>
    <row r="16" spans="1:20" s="209" customFormat="1" ht="39.950000000000003" customHeight="1">
      <c r="A16" s="196"/>
      <c r="B16" s="164" t="s">
        <v>189</v>
      </c>
      <c r="C16" s="165">
        <v>324.99989671653208</v>
      </c>
      <c r="D16" s="166">
        <v>9</v>
      </c>
      <c r="E16" s="197"/>
      <c r="F16" s="165">
        <v>362.40837307687258</v>
      </c>
      <c r="G16" s="165"/>
      <c r="H16" s="165">
        <v>37.408476360340501</v>
      </c>
      <c r="I16" s="167">
        <v>0.11510304076486677</v>
      </c>
      <c r="J16" s="167"/>
      <c r="K16" s="168">
        <v>36.070039743093673</v>
      </c>
      <c r="L16" s="167">
        <v>0.11052958251827927</v>
      </c>
      <c r="M16" s="148"/>
      <c r="N16" s="132"/>
      <c r="O16" s="149"/>
      <c r="P16" s="149"/>
      <c r="Q16" s="208"/>
    </row>
    <row r="17" spans="1:19" s="209" customFormat="1" ht="15" customHeight="1">
      <c r="A17" s="196"/>
      <c r="B17" s="164"/>
      <c r="C17" s="165"/>
      <c r="D17" s="166"/>
      <c r="E17" s="197"/>
      <c r="F17" s="165"/>
      <c r="G17" s="165"/>
      <c r="H17" s="165"/>
      <c r="I17" s="167"/>
      <c r="J17" s="167"/>
      <c r="K17" s="168"/>
      <c r="L17" s="167"/>
      <c r="M17" s="148"/>
      <c r="N17" s="132"/>
      <c r="O17" s="149"/>
      <c r="P17" s="149"/>
      <c r="Q17" s="208"/>
    </row>
    <row r="18" spans="1:19" s="209" customFormat="1" ht="39.950000000000003" customHeight="1">
      <c r="A18" s="196"/>
      <c r="B18" s="141" t="s">
        <v>233</v>
      </c>
      <c r="C18" s="174">
        <v>169.65356193153815</v>
      </c>
      <c r="D18" s="169">
        <v>9</v>
      </c>
      <c r="E18" s="198"/>
      <c r="F18" s="174">
        <v>183.10841688734297</v>
      </c>
      <c r="G18" s="174"/>
      <c r="H18" s="174">
        <v>13.454854955804819</v>
      </c>
      <c r="I18" s="167">
        <v>7.9307824737769872E-2</v>
      </c>
      <c r="J18" s="167"/>
      <c r="K18" s="168">
        <v>-7.5617597095834412</v>
      </c>
      <c r="L18" s="167">
        <v>-3.9658848827569315E-2</v>
      </c>
      <c r="M18" s="172"/>
      <c r="N18" s="132"/>
      <c r="O18" s="149"/>
      <c r="P18" s="149"/>
      <c r="Q18" s="208"/>
      <c r="R18" s="210"/>
      <c r="S18" s="210"/>
    </row>
    <row r="19" spans="1:19" s="209" customFormat="1" ht="39.950000000000003" customHeight="1">
      <c r="A19" s="196"/>
      <c r="B19" s="170" t="s">
        <v>0</v>
      </c>
      <c r="C19" s="175">
        <v>112.96844403824258</v>
      </c>
      <c r="D19" s="171">
        <v>9</v>
      </c>
      <c r="E19" s="198"/>
      <c r="F19" s="175">
        <v>81.445391315038023</v>
      </c>
      <c r="G19" s="175"/>
      <c r="H19" s="175">
        <v>-31.523052723204557</v>
      </c>
      <c r="I19" s="146">
        <v>-0.27904299286031797</v>
      </c>
      <c r="J19" s="146"/>
      <c r="K19" s="147">
        <v>-16.299123044722975</v>
      </c>
      <c r="L19" s="146">
        <v>-0.16675230473530211</v>
      </c>
      <c r="M19" s="172"/>
      <c r="N19" s="132"/>
      <c r="O19" s="149"/>
      <c r="P19" s="149"/>
      <c r="Q19" s="208"/>
      <c r="R19" s="210"/>
      <c r="S19" s="210"/>
    </row>
    <row r="20" spans="1:19" s="209" customFormat="1" ht="39.950000000000003" customHeight="1">
      <c r="A20" s="196"/>
      <c r="B20" s="173" t="s">
        <v>8</v>
      </c>
      <c r="C20" s="175">
        <v>16.274504836744217</v>
      </c>
      <c r="D20" s="171">
        <v>9</v>
      </c>
      <c r="E20" s="198"/>
      <c r="F20" s="175">
        <v>32.563325756626497</v>
      </c>
      <c r="G20" s="175"/>
      <c r="H20" s="175">
        <v>16.28882091988228</v>
      </c>
      <c r="I20" s="146">
        <v>1.0008796632082926</v>
      </c>
      <c r="J20" s="146"/>
      <c r="K20" s="147">
        <v>10.5535690913172</v>
      </c>
      <c r="L20" s="146">
        <v>0.47949503721461939</v>
      </c>
      <c r="M20" s="176"/>
      <c r="N20" s="132"/>
      <c r="O20" s="149"/>
      <c r="P20" s="149"/>
      <c r="Q20" s="208"/>
      <c r="R20" s="210"/>
      <c r="S20" s="210"/>
    </row>
    <row r="21" spans="1:19" s="209" customFormat="1" ht="39.950000000000003" customHeight="1">
      <c r="A21" s="196"/>
      <c r="B21" s="173" t="s">
        <v>9</v>
      </c>
      <c r="C21" s="175">
        <v>15.986048516344729</v>
      </c>
      <c r="D21" s="171">
        <v>9</v>
      </c>
      <c r="E21" s="198"/>
      <c r="F21" s="175">
        <v>9.2064283376580036</v>
      </c>
      <c r="G21" s="175"/>
      <c r="H21" s="175">
        <v>-6.7796201786867254</v>
      </c>
      <c r="I21" s="146">
        <v>-0.42409605924534699</v>
      </c>
      <c r="J21" s="146"/>
      <c r="K21" s="147">
        <v>-0.4559039885789975</v>
      </c>
      <c r="L21" s="146">
        <v>-4.7183637778742127E-2</v>
      </c>
      <c r="M21" s="176"/>
      <c r="N21" s="132"/>
      <c r="O21" s="149"/>
      <c r="P21" s="149"/>
      <c r="Q21" s="208"/>
      <c r="R21" s="208"/>
    </row>
    <row r="22" spans="1:19" s="209" customFormat="1" ht="39.950000000000003" customHeight="1">
      <c r="A22" s="196"/>
      <c r="B22" s="173" t="s">
        <v>10</v>
      </c>
      <c r="C22" s="175">
        <v>14.220530501133407</v>
      </c>
      <c r="D22" s="171">
        <v>8</v>
      </c>
      <c r="E22" s="198"/>
      <c r="F22" s="175">
        <v>36.1511154874661</v>
      </c>
      <c r="G22" s="175"/>
      <c r="H22" s="175">
        <v>21.930584986332693</v>
      </c>
      <c r="I22" s="146">
        <v>1.5421776975609158</v>
      </c>
      <c r="J22" s="146"/>
      <c r="K22" s="147">
        <v>25.6636036846207</v>
      </c>
      <c r="L22" s="146">
        <v>2.4470631515911929</v>
      </c>
      <c r="M22" s="176"/>
      <c r="N22" s="132"/>
      <c r="O22" s="149"/>
      <c r="P22" s="149"/>
      <c r="Q22" s="208"/>
      <c r="R22" s="208"/>
    </row>
    <row r="23" spans="1:19" s="209" customFormat="1" ht="39.950000000000003" customHeight="1">
      <c r="A23" s="196"/>
      <c r="B23" s="170" t="s">
        <v>7</v>
      </c>
      <c r="C23" s="175">
        <v>17.266957191453528</v>
      </c>
      <c r="D23" s="171">
        <v>9</v>
      </c>
      <c r="E23" s="198"/>
      <c r="F23" s="175">
        <v>17.110295021419297</v>
      </c>
      <c r="G23" s="175"/>
      <c r="H23" s="175">
        <v>-0.156662170034231</v>
      </c>
      <c r="I23" s="146">
        <v>-9.0729459914207222E-3</v>
      </c>
      <c r="J23" s="146"/>
      <c r="K23" s="147">
        <v>-6.1177464509741988</v>
      </c>
      <c r="L23" s="146">
        <v>-0.26337762734947479</v>
      </c>
      <c r="M23" s="176"/>
      <c r="N23" s="132"/>
      <c r="O23" s="149"/>
      <c r="P23" s="149"/>
      <c r="Q23" s="208"/>
      <c r="R23" s="208"/>
    </row>
    <row r="24" spans="1:19" s="209" customFormat="1" ht="39.950000000000003" customHeight="1">
      <c r="A24" s="196"/>
      <c r="B24" s="173" t="s">
        <v>151</v>
      </c>
      <c r="C24" s="175">
        <v>4.5492595402179683</v>
      </c>
      <c r="D24" s="171">
        <v>9</v>
      </c>
      <c r="E24" s="198"/>
      <c r="F24" s="175">
        <v>-1.8177285653853907</v>
      </c>
      <c r="G24" s="175"/>
      <c r="H24" s="175">
        <v>-6.366988105603359</v>
      </c>
      <c r="I24" s="146">
        <v>-1.3995658083069709</v>
      </c>
      <c r="J24" s="146"/>
      <c r="K24" s="147">
        <v>-12.387866402914401</v>
      </c>
      <c r="L24" s="146">
        <v>-1.1719682934437801</v>
      </c>
      <c r="M24" s="176"/>
      <c r="N24" s="132"/>
      <c r="O24" s="149"/>
      <c r="P24" s="149"/>
      <c r="Q24" s="208"/>
      <c r="R24" s="208"/>
    </row>
    <row r="25" spans="1:19" s="209" customFormat="1" ht="39.950000000000003" customHeight="1">
      <c r="A25" s="196"/>
      <c r="B25" s="170" t="s">
        <v>232</v>
      </c>
      <c r="C25" s="175">
        <v>22.260005815249013</v>
      </c>
      <c r="D25" s="171">
        <v>9</v>
      </c>
      <c r="E25" s="198"/>
      <c r="F25" s="175">
        <v>34.342345635925291</v>
      </c>
      <c r="G25" s="175"/>
      <c r="H25" s="175">
        <v>12.082339820676278</v>
      </c>
      <c r="I25" s="146">
        <v>0.5427824197781379</v>
      </c>
      <c r="J25" s="146"/>
      <c r="K25" s="147">
        <v>-15.985982700059495</v>
      </c>
      <c r="L25" s="146">
        <v>-0.31763388987091601</v>
      </c>
      <c r="M25" s="176"/>
      <c r="N25" s="132"/>
      <c r="O25" s="149"/>
      <c r="P25" s="149"/>
      <c r="Q25" s="208"/>
      <c r="R25" s="208"/>
    </row>
    <row r="26" spans="1:19" s="209" customFormat="1" ht="39.950000000000003" customHeight="1">
      <c r="A26" s="196"/>
      <c r="B26" s="170" t="s">
        <v>215</v>
      </c>
      <c r="C26" s="175">
        <v>-0.42752741612721257</v>
      </c>
      <c r="D26" s="171">
        <v>9</v>
      </c>
      <c r="E26" s="198"/>
      <c r="F26" s="175">
        <v>7.809785763789387</v>
      </c>
      <c r="G26" s="175"/>
      <c r="H26" s="175">
        <v>8.2373131799165993</v>
      </c>
      <c r="I26" s="146">
        <v>-19.267333202943767</v>
      </c>
      <c r="J26" s="146"/>
      <c r="K26" s="147">
        <v>7.6473510807008367</v>
      </c>
      <c r="L26" s="146">
        <v>47.079545669024</v>
      </c>
      <c r="M26" s="176"/>
      <c r="N26" s="132"/>
      <c r="O26" s="149"/>
      <c r="P26" s="149"/>
      <c r="Q26" s="212"/>
      <c r="R26" s="212"/>
    </row>
    <row r="27" spans="1:19" s="209" customFormat="1" ht="39.950000000000003" customHeight="1">
      <c r="A27" s="196"/>
      <c r="B27" s="177" t="s">
        <v>234</v>
      </c>
      <c r="C27" s="178">
        <v>-31.864603518538487</v>
      </c>
      <c r="D27" s="179">
        <v>9</v>
      </c>
      <c r="E27" s="198"/>
      <c r="F27" s="178">
        <v>-33.70378597353124</v>
      </c>
      <c r="G27" s="178"/>
      <c r="H27" s="178">
        <v>-1.839182454992752</v>
      </c>
      <c r="I27" s="180">
        <v>5.7718667483897423E-2</v>
      </c>
      <c r="J27" s="180"/>
      <c r="K27" s="181">
        <v>-0.18046006900868861</v>
      </c>
      <c r="L27" s="180">
        <v>5.3831194888793732E-3</v>
      </c>
      <c r="M27" s="176"/>
      <c r="N27" s="132"/>
      <c r="O27" s="149"/>
      <c r="P27" s="149"/>
      <c r="Q27" s="212"/>
      <c r="R27" s="212"/>
    </row>
    <row r="28" spans="1:19" s="209" customFormat="1" ht="10.5" customHeight="1">
      <c r="A28" s="196"/>
      <c r="B28" s="170"/>
      <c r="C28" s="182"/>
      <c r="D28" s="183"/>
      <c r="E28" s="198"/>
      <c r="F28" s="182"/>
      <c r="G28" s="182"/>
      <c r="H28" s="182"/>
      <c r="I28" s="182"/>
      <c r="J28" s="182"/>
      <c r="K28" s="182"/>
      <c r="L28" s="182"/>
      <c r="M28" s="197"/>
      <c r="N28" s="176"/>
      <c r="O28" s="197"/>
      <c r="P28" s="197"/>
      <c r="Q28" s="208"/>
      <c r="R28" s="208"/>
    </row>
    <row r="29" spans="1:19" ht="15">
      <c r="B29" s="199"/>
      <c r="C29" s="199"/>
      <c r="D29" s="142"/>
      <c r="F29" s="140"/>
      <c r="G29" s="140"/>
      <c r="H29" s="140"/>
      <c r="I29" s="140"/>
      <c r="J29" s="140"/>
      <c r="K29" s="140"/>
      <c r="L29" s="140"/>
    </row>
    <row r="30" spans="1:19" ht="15">
      <c r="B30" s="199"/>
      <c r="C30" s="199"/>
      <c r="D30" s="142"/>
      <c r="I30" s="140"/>
      <c r="J30" s="140"/>
      <c r="K30" s="140"/>
      <c r="L30" s="140"/>
    </row>
    <row r="31" spans="1:19" ht="15">
      <c r="B31" s="199"/>
      <c r="C31" s="199"/>
      <c r="D31" s="142"/>
      <c r="I31" s="140"/>
      <c r="J31" s="140"/>
      <c r="K31" s="140"/>
      <c r="L31" s="140"/>
    </row>
    <row r="32" spans="1:19">
      <c r="B32" s="199"/>
      <c r="C32" s="199"/>
      <c r="D32" s="200"/>
      <c r="I32" s="199"/>
      <c r="J32" s="199"/>
      <c r="K32" s="199"/>
      <c r="L32" s="199"/>
    </row>
    <row r="33" spans="1:12" hidden="1">
      <c r="B33" s="199"/>
      <c r="C33" s="199"/>
      <c r="D33" s="200"/>
      <c r="I33" s="199"/>
      <c r="J33" s="199"/>
      <c r="K33" s="199"/>
      <c r="L33" s="199"/>
    </row>
    <row r="34" spans="1:12" ht="12.75" hidden="1">
      <c r="A34" s="194"/>
      <c r="B34" s="199"/>
      <c r="C34" s="199"/>
      <c r="D34" s="200"/>
      <c r="F34" s="199"/>
      <c r="G34" s="199"/>
      <c r="H34" s="199"/>
      <c r="I34" s="199"/>
      <c r="J34" s="199"/>
      <c r="K34" s="199"/>
      <c r="L34" s="199"/>
    </row>
    <row r="35" spans="1:12" ht="12.75" hidden="1">
      <c r="A35" s="194"/>
      <c r="B35" s="199"/>
      <c r="C35" s="199"/>
      <c r="D35" s="200"/>
      <c r="F35" s="199"/>
      <c r="G35" s="199"/>
      <c r="H35" s="199"/>
      <c r="I35" s="199"/>
      <c r="J35" s="199"/>
      <c r="K35" s="199"/>
      <c r="L35" s="199"/>
    </row>
    <row r="36" spans="1:12" ht="12.75" hidden="1">
      <c r="A36" s="194"/>
      <c r="B36" s="199"/>
      <c r="C36" s="199"/>
      <c r="D36" s="200"/>
      <c r="F36" s="199"/>
      <c r="G36" s="199"/>
      <c r="H36" s="199"/>
      <c r="I36" s="199"/>
      <c r="J36" s="199"/>
      <c r="K36" s="199"/>
      <c r="L36" s="199"/>
    </row>
    <row r="37" spans="1:12" ht="15" hidden="1">
      <c r="A37" s="194"/>
      <c r="B37" s="140"/>
      <c r="C37" s="199"/>
      <c r="D37" s="200"/>
      <c r="F37" s="199"/>
      <c r="G37" s="199"/>
      <c r="H37" s="199"/>
      <c r="I37" s="199"/>
      <c r="J37" s="199"/>
      <c r="K37" s="199"/>
      <c r="L37" s="199"/>
    </row>
    <row r="38" spans="1:12" ht="15" hidden="1">
      <c r="B38" s="140"/>
      <c r="C38" s="140"/>
      <c r="D38" s="142"/>
      <c r="F38" s="140"/>
      <c r="G38" s="140"/>
      <c r="H38" s="140"/>
      <c r="I38" s="140"/>
      <c r="J38" s="140"/>
      <c r="K38" s="140"/>
      <c r="L38" s="140"/>
    </row>
    <row r="39" spans="1:12" ht="15" hidden="1">
      <c r="B39" s="140"/>
      <c r="C39" s="140"/>
      <c r="D39" s="142"/>
      <c r="F39" s="140"/>
      <c r="G39" s="140"/>
      <c r="H39" s="140"/>
      <c r="I39" s="140"/>
      <c r="J39" s="140"/>
      <c r="K39" s="140"/>
      <c r="L39" s="140"/>
    </row>
    <row r="40" spans="1:12" ht="15" hidden="1">
      <c r="B40" s="140"/>
      <c r="C40" s="140"/>
      <c r="D40" s="142"/>
      <c r="F40" s="140"/>
      <c r="G40" s="140"/>
      <c r="H40" s="140"/>
      <c r="I40" s="140"/>
      <c r="J40" s="140"/>
      <c r="K40" s="140"/>
      <c r="L40" s="140"/>
    </row>
    <row r="41" spans="1:12" ht="15" hidden="1">
      <c r="B41" s="140"/>
      <c r="C41" s="140"/>
      <c r="D41" s="142"/>
      <c r="F41" s="140"/>
      <c r="G41" s="140"/>
      <c r="H41" s="140"/>
      <c r="I41" s="140"/>
      <c r="J41" s="140"/>
      <c r="K41" s="140"/>
      <c r="L41" s="140"/>
    </row>
    <row r="42" spans="1:12" ht="15" hidden="1">
      <c r="B42" s="140"/>
      <c r="C42" s="140"/>
      <c r="D42" s="142"/>
      <c r="F42" s="140"/>
      <c r="G42" s="140"/>
      <c r="H42" s="140"/>
      <c r="I42" s="140"/>
      <c r="J42" s="140"/>
      <c r="K42" s="140"/>
      <c r="L42" s="140"/>
    </row>
    <row r="43" spans="1:12" ht="15" hidden="1">
      <c r="B43" s="140"/>
      <c r="C43" s="140"/>
      <c r="D43" s="142"/>
      <c r="F43" s="140"/>
      <c r="G43" s="140"/>
      <c r="H43" s="140"/>
      <c r="I43" s="140"/>
      <c r="J43" s="140"/>
      <c r="K43" s="140"/>
      <c r="L43" s="140"/>
    </row>
    <row r="49" spans="1:1" hidden="1">
      <c r="A49" s="194"/>
    </row>
    <row r="65" spans="1:12" ht="12.75" hidden="1">
      <c r="A65" s="194"/>
      <c r="B65" s="194"/>
      <c r="C65" s="194"/>
      <c r="D65" s="195"/>
      <c r="F65" s="194"/>
      <c r="G65" s="194"/>
      <c r="H65" s="194"/>
      <c r="I65" s="194"/>
      <c r="J65" s="194"/>
      <c r="K65" s="194"/>
      <c r="L65" s="194"/>
    </row>
    <row r="66" spans="1:12"/>
    <row r="67" spans="1:12"/>
    <row r="68" spans="1:12"/>
    <row r="69" spans="1:12"/>
    <row r="70" spans="1:12"/>
    <row r="71" spans="1:12"/>
    <row r="72" spans="1:12"/>
    <row r="73" spans="1:12"/>
    <row r="74" spans="1:12"/>
    <row r="75" spans="1:12"/>
  </sheetData>
  <mergeCells count="4">
    <mergeCell ref="C3:D3"/>
    <mergeCell ref="H3:I3"/>
    <mergeCell ref="K3:L3"/>
    <mergeCell ref="R11:T11"/>
  </mergeCells>
  <pageMargins left="0.25" right="0.25" top="0.75" bottom="0.75" header="0.3" footer="0.3"/>
  <pageSetup paperSize="9" scale="37" orientation="landscape" r:id="rId1"/>
  <headerFooter alignWithMargins="0">
    <oddHeader>&amp;R&amp;D&amp;T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Index</vt:lpstr>
      <vt:lpstr>06M 2022_BS</vt:lpstr>
      <vt:lpstr>06M 2022_Con P&amp;L</vt:lpstr>
      <vt:lpstr>06M 2022_P&amp;L by BU</vt:lpstr>
      <vt:lpstr>2Q 2022_P&amp;L by BU</vt:lpstr>
      <vt:lpstr>Quarterly standalone</vt:lpstr>
      <vt:lpstr>Prem &amp; Attr. Result by Country</vt:lpstr>
      <vt:lpstr>Regional Data by Segments</vt:lpstr>
      <vt:lpstr>Consensus vs Current</vt:lpstr>
      <vt:lpstr>'06M 2022_BS'!Área_de_impresión</vt:lpstr>
      <vt:lpstr>'06M 2022_Con P&amp;L'!Área_de_impresión</vt:lpstr>
      <vt:lpstr>'06M 2022_P&amp;L by BU'!Área_de_impresión</vt:lpstr>
      <vt:lpstr>'2Q 2022_P&amp;L by BU'!Área_de_impresión</vt:lpstr>
      <vt:lpstr>'Consensus vs Current'!Área_de_impresión</vt:lpstr>
      <vt:lpstr>'Prem &amp; Attr. Result by Country'!Área_de_impresión</vt:lpstr>
      <vt:lpstr>'Quarterly standalone'!Área_de_impresión</vt:lpstr>
      <vt:lpstr>'Regional Data by Segments'!Área_de_impresión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2022-07-28T07:51:02Z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